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865" activeTab="0"/>
  </bookViews>
  <sheets>
    <sheet name="Feuil1" sheetId="1" r:id="rId1"/>
  </sheets>
  <definedNames>
    <definedName name="_xlnm.Print_Titles" localSheetId="0">'Feuil1'!$2:$3</definedName>
    <definedName name="_xlnm.Print_Area" localSheetId="0">'Feuil1'!$A$1:$M$116</definedName>
  </definedNames>
  <calcPr fullCalcOnLoad="1"/>
</workbook>
</file>

<file path=xl/sharedStrings.xml><?xml version="1.0" encoding="utf-8"?>
<sst xmlns="http://schemas.openxmlformats.org/spreadsheetml/2006/main" count="131" uniqueCount="131">
  <si>
    <t>Groupes</t>
  </si>
  <si>
    <t>1 ère part
Compense
Loyer</t>
  </si>
  <si>
    <t>2 ème part
DNAS</t>
  </si>
  <si>
    <t>2 ème part
Compense
Loyer</t>
  </si>
  <si>
    <t>∑ 2ème
part</t>
  </si>
  <si>
    <t>Frais
Bancaires</t>
  </si>
  <si>
    <t>Versement
2 ème part</t>
  </si>
  <si>
    <t>AIN</t>
  </si>
  <si>
    <t>AISNE</t>
  </si>
  <si>
    <t>ALLIER</t>
  </si>
  <si>
    <t>ALPES HAUT PROV</t>
  </si>
  <si>
    <t>HAUTES ALPES</t>
  </si>
  <si>
    <t>ALPES MARIT</t>
  </si>
  <si>
    <t>ARDECHE</t>
  </si>
  <si>
    <t>ARDENNES</t>
  </si>
  <si>
    <t>ARIEGE</t>
  </si>
  <si>
    <t>AUBE</t>
  </si>
  <si>
    <t>AUDE</t>
  </si>
  <si>
    <t>AVEYRON</t>
  </si>
  <si>
    <t>BOUCHES RHONE</t>
  </si>
  <si>
    <t>CALVADOS</t>
  </si>
  <si>
    <t>CANTAL</t>
  </si>
  <si>
    <t>CHARENTE</t>
  </si>
  <si>
    <t>CHARENTE MARIT</t>
  </si>
  <si>
    <t>CHER</t>
  </si>
  <si>
    <t>CORREZE</t>
  </si>
  <si>
    <t>COTE D'OR</t>
  </si>
  <si>
    <t>COTES D'ARMOR</t>
  </si>
  <si>
    <t>CREUSE</t>
  </si>
  <si>
    <t>DORDOGNE</t>
  </si>
  <si>
    <t>DOUBS</t>
  </si>
  <si>
    <t>DROME</t>
  </si>
  <si>
    <t>EURE</t>
  </si>
  <si>
    <t>EURE ET LOIR</t>
  </si>
  <si>
    <t>FINISTERE</t>
  </si>
  <si>
    <t>GARD</t>
  </si>
  <si>
    <t>HTE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</si>
  <si>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</si>
  <si>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</si>
  <si>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</si>
  <si>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</si>
  <si>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</si>
  <si>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</si>
  <si>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</si>
  <si>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</si>
  <si>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</si>
  <si>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</si>
  <si>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</si>
  <si>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HAUTE LOIRE</t>
  </si>
  <si>
    <t>LOIRE ATLANT</t>
  </si>
  <si>
    <t>LOIRET</t>
  </si>
  <si>
    <t>LOT</t>
  </si>
  <si>
    <t>LOT ET GAR</t>
  </si>
  <si>
    <t>LOZERE</t>
  </si>
  <si>
    <t>MAINE ET LOIRE</t>
  </si>
  <si>
    <t>MANCHE</t>
  </si>
  <si>
    <t>MARNE</t>
  </si>
  <si>
    <t>HAUTE MARNE</t>
  </si>
  <si>
    <t>MAYENNE</t>
  </si>
  <si>
    <t>MEURTHE MOS</t>
  </si>
  <si>
    <t>MEUSE</t>
  </si>
  <si>
    <t>MORBIHAN</t>
  </si>
  <si>
    <t>MOSELLE</t>
  </si>
  <si>
    <t>NIEVRE</t>
  </si>
  <si>
    <t>NORD</t>
  </si>
  <si>
    <t>OISE</t>
  </si>
  <si>
    <t>ORNE</t>
  </si>
  <si>
    <t>PAS DE CALAIS</t>
  </si>
  <si>
    <t>PUY DE DOME</t>
  </si>
  <si>
    <t>PYR ATLAN</t>
  </si>
  <si>
    <t>HTES PYR</t>
  </si>
  <si>
    <t>PYR ORIENT</t>
  </si>
  <si>
    <t>BAS RHIN</t>
  </si>
  <si>
    <t>HAUT RHIN</t>
  </si>
  <si>
    <t>RHONE</t>
  </si>
  <si>
    <t>HAUTE SAONE</t>
  </si>
  <si>
    <t>SAONE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</si>
  <si>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</si>
  <si>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</si>
  <si>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</si>
  <si>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</si>
  <si>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</si>
  <si>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</si>
  <si>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</si>
  <si>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SEVRES</t>
  </si>
  <si>
    <t>SOMME</t>
  </si>
  <si>
    <t>TARN</t>
  </si>
  <si>
    <t>TARN GAR</t>
  </si>
  <si>
    <t>VAR</t>
  </si>
  <si>
    <t>VAUCLUSE</t>
  </si>
  <si>
    <t>VENDEE</t>
  </si>
  <si>
    <t>VIENNE</t>
  </si>
  <si>
    <t>HAUTE VIENNE</t>
  </si>
  <si>
    <t>VOSGES</t>
  </si>
  <si>
    <t>YONNE</t>
  </si>
  <si>
    <t xml:space="preserve"> BELFORT</t>
  </si>
  <si>
    <t>ESSONNE</t>
  </si>
  <si>
    <t>HAUTS SEINE</t>
  </si>
  <si>
    <t>SEINE ST DENIS</t>
  </si>
  <si>
    <t>VAL DE MARNE</t>
  </si>
  <si>
    <t>VAL D'OISE</t>
  </si>
  <si>
    <t>CORSE DU SUD</t>
  </si>
  <si>
    <t>HAUTE CORSE</t>
  </si>
  <si>
    <t>GUADELOUPE</t>
  </si>
  <si>
    <t>MARTINIQUE</t>
  </si>
  <si>
    <t>GUYANE</t>
  </si>
  <si>
    <t>REUNION</t>
  </si>
  <si>
    <t>POLYNESIE</t>
  </si>
  <si>
    <t>TOTAUX</t>
  </si>
  <si>
    <t xml:space="preserve"> </t>
  </si>
  <si>
    <t>Tous les montants ont été arrondis à l'euro</t>
  </si>
  <si>
    <t xml:space="preserve">Loyer </t>
  </si>
  <si>
    <t>Compense Loyer Maxi</t>
  </si>
  <si>
    <t>20 m² à 24,10</t>
  </si>
  <si>
    <t>IDF</t>
  </si>
  <si>
    <t>20 m² à 11,70</t>
  </si>
  <si>
    <t>Province</t>
  </si>
  <si>
    <t>Tranches Cotisants coefficients</t>
  </si>
  <si>
    <t>Arrondi</t>
  </si>
  <si>
    <t>Compensation Loyer</t>
  </si>
  <si>
    <t>TOTAL Subvention Groupes</t>
  </si>
  <si>
    <t>POSTIERS</t>
  </si>
  <si>
    <t>FONCTIONNEMENT</t>
  </si>
  <si>
    <t>TOTAL</t>
  </si>
  <si>
    <t>1ère part D N A S</t>
  </si>
  <si>
    <t xml:space="preserve">Frais bancaires </t>
  </si>
  <si>
    <t>HORS FRAIS</t>
  </si>
  <si>
    <t>BANCAIRES</t>
  </si>
  <si>
    <t>Versement NET 2019 aux groupes</t>
  </si>
  <si>
    <t>SUBVENTION 2021</t>
  </si>
  <si>
    <t xml:space="preserve"> 2021           SUBV TOTALE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</si>
</sst>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0#"/>
    <numFmt numFmtId="165" formatCode="_-* #,##0\ _€_-;\-* #,##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10"/>
      <name val="Arial"/>
      <family val="2"/>
    </font>
    <font>
      <sz val="11"/>
      <color indexed="23"/>
      <name val="Arial"/>
      <family val="2"/>
    </font>
    <font>
      <sz val="11"/>
      <name val="Calibri"/>
      <family val="2"/>
    </font>
    <font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Calibri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002060"/>
      <name val="Arial"/>
      <family val="2"/>
    </font>
    <font>
      <b/>
      <sz val="11"/>
      <color rgb="FF006600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sz val="11"/>
      <color theme="6" tint="-0.24997000396251678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</font>
    <font>
      <b/>
      <i/>
      <sz val="11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>
      <left style="thick"/>
      <right/>
      <top style="thick"/>
      <bottom style="thick"/>
    </border>
    <border>
      <left style="thick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ck"/>
      <right/>
      <top/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mediumDashed"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0">
    <xf numFmtId="0" fontId="0" fillId="0" borderId="0" xfId="0" applyFont="1" applyAlignment="1">
      <alignment/>
    </xf>
    <xf numFmtId="164" fontId="10" fillId="0" borderId="10" xfId="50" applyNumberFormat="1" applyFont="1" applyBorder="1" applyAlignment="1">
      <alignment horizontal="center" vertical="center"/>
      <protection/>
    </xf>
    <xf numFmtId="0" fontId="9" fillId="0" borderId="11" xfId="49" applyFont="1" applyBorder="1" applyAlignment="1">
      <alignment vertical="center"/>
      <protection/>
    </xf>
    <xf numFmtId="164" fontId="10" fillId="0" borderId="11" xfId="50" applyNumberFormat="1" applyFont="1" applyBorder="1" applyAlignment="1">
      <alignment horizontal="center" vertical="center"/>
      <protection/>
    </xf>
    <xf numFmtId="164" fontId="10" fillId="0" borderId="12" xfId="50" applyNumberFormat="1" applyFont="1" applyBorder="1" applyAlignment="1">
      <alignment horizontal="center" vertical="center"/>
      <protection/>
    </xf>
    <xf numFmtId="3" fontId="10" fillId="0" borderId="11" xfId="50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10" fillId="0" borderId="10" xfId="50" applyNumberFormat="1" applyFont="1" applyBorder="1" applyAlignment="1">
      <alignment horizontal="center" vertical="center"/>
      <protection/>
    </xf>
    <xf numFmtId="0" fontId="3" fillId="0" borderId="0" xfId="49">
      <alignment/>
      <protection/>
    </xf>
    <xf numFmtId="0" fontId="5" fillId="0" borderId="0" xfId="49" applyFont="1">
      <alignment/>
      <protection/>
    </xf>
    <xf numFmtId="0" fontId="4" fillId="0" borderId="13" xfId="49" applyFont="1" applyBorder="1" applyAlignment="1">
      <alignment horizontal="center"/>
      <protection/>
    </xf>
    <xf numFmtId="0" fontId="55" fillId="0" borderId="0" xfId="49" applyFont="1">
      <alignment/>
      <protection/>
    </xf>
    <xf numFmtId="3" fontId="5" fillId="0" borderId="0" xfId="49" applyNumberFormat="1" applyFont="1">
      <alignment/>
      <protection/>
    </xf>
    <xf numFmtId="0" fontId="4" fillId="0" borderId="0" xfId="49" applyFont="1" applyAlignment="1">
      <alignment horizontal="center"/>
      <protection/>
    </xf>
    <xf numFmtId="0" fontId="4" fillId="0" borderId="0" xfId="49" applyFont="1">
      <alignment/>
      <protection/>
    </xf>
    <xf numFmtId="0" fontId="56" fillId="0" borderId="0" xfId="49" applyFont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0" fontId="9" fillId="0" borderId="0" xfId="49" applyFont="1">
      <alignment/>
      <protection/>
    </xf>
    <xf numFmtId="3" fontId="57" fillId="0" borderId="0" xfId="49" applyNumberFormat="1" applyFont="1">
      <alignment/>
      <protection/>
    </xf>
    <xf numFmtId="3" fontId="57" fillId="0" borderId="0" xfId="49" applyNumberFormat="1" applyFont="1" applyBorder="1">
      <alignment/>
      <protection/>
    </xf>
    <xf numFmtId="3" fontId="58" fillId="0" borderId="0" xfId="0" applyNumberFormat="1" applyFont="1" applyAlignment="1">
      <alignment/>
    </xf>
    <xf numFmtId="3" fontId="59" fillId="0" borderId="0" xfId="49" applyNumberFormat="1" applyFont="1">
      <alignment/>
      <protection/>
    </xf>
    <xf numFmtId="0" fontId="5" fillId="0" borderId="0" xfId="49" applyFont="1" applyAlignment="1">
      <alignment/>
      <protection/>
    </xf>
    <xf numFmtId="0" fontId="9" fillId="0" borderId="14" xfId="49" applyFont="1" applyBorder="1" applyAlignment="1">
      <alignment vertical="center"/>
      <protection/>
    </xf>
    <xf numFmtId="0" fontId="4" fillId="0" borderId="15" xfId="49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49" applyFont="1" applyFill="1" applyBorder="1">
      <alignment/>
      <protection/>
    </xf>
    <xf numFmtId="3" fontId="5" fillId="0" borderId="0" xfId="49" applyNumberFormat="1" applyFont="1" applyBorder="1">
      <alignment/>
      <protection/>
    </xf>
    <xf numFmtId="0" fontId="4" fillId="0" borderId="19" xfId="49" applyFont="1" applyBorder="1" applyAlignment="1">
      <alignment horizontal="center" vertical="center" wrapText="1"/>
      <protection/>
    </xf>
    <xf numFmtId="0" fontId="4" fillId="0" borderId="15" xfId="49" applyFont="1" applyBorder="1" applyAlignment="1">
      <alignment horizontal="center" vertical="center" wrapText="1"/>
      <protection/>
    </xf>
    <xf numFmtId="0" fontId="53" fillId="0" borderId="16" xfId="0" applyFont="1" applyBorder="1" applyAlignment="1">
      <alignment horizontal="center"/>
    </xf>
    <xf numFmtId="3" fontId="60" fillId="0" borderId="18" xfId="49" applyNumberFormat="1" applyFont="1" applyBorder="1">
      <alignment/>
      <protection/>
    </xf>
    <xf numFmtId="0" fontId="60" fillId="0" borderId="15" xfId="49" applyFont="1" applyBorder="1" applyAlignment="1">
      <alignment horizontal="center" vertical="center" wrapText="1"/>
      <protection/>
    </xf>
    <xf numFmtId="0" fontId="57" fillId="0" borderId="15" xfId="49" applyFont="1" applyBorder="1" applyAlignment="1">
      <alignment horizontal="center" vertical="center" wrapText="1"/>
      <protection/>
    </xf>
    <xf numFmtId="0" fontId="59" fillId="0" borderId="18" xfId="49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61" fillId="0" borderId="0" xfId="49" applyFont="1">
      <alignment/>
      <protection/>
    </xf>
    <xf numFmtId="0" fontId="53" fillId="0" borderId="0" xfId="0" applyFont="1" applyAlignment="1">
      <alignment/>
    </xf>
    <xf numFmtId="0" fontId="14" fillId="0" borderId="0" xfId="49" applyFont="1">
      <alignment/>
      <protection/>
    </xf>
    <xf numFmtId="1" fontId="0" fillId="0" borderId="0" xfId="0" applyNumberFormat="1" applyAlignment="1">
      <alignment/>
    </xf>
    <xf numFmtId="1" fontId="4" fillId="0" borderId="20" xfId="49" applyNumberFormat="1" applyFont="1" applyBorder="1">
      <alignment/>
      <protection/>
    </xf>
    <xf numFmtId="0" fontId="5" fillId="0" borderId="15" xfId="49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4" fillId="0" borderId="21" xfId="49" applyFont="1" applyBorder="1" applyAlignment="1">
      <alignment horizontal="center" vertical="center" wrapText="1"/>
      <protection/>
    </xf>
    <xf numFmtId="3" fontId="60" fillId="0" borderId="22" xfId="49" applyNumberFormat="1" applyFont="1" applyBorder="1">
      <alignment/>
      <protection/>
    </xf>
    <xf numFmtId="165" fontId="0" fillId="0" borderId="22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34" borderId="22" xfId="0" applyNumberFormat="1" applyFont="1" applyFill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0" fontId="61" fillId="0" borderId="0" xfId="49" applyFont="1" applyAlignment="1">
      <alignment horizontal="center"/>
      <protection/>
    </xf>
    <xf numFmtId="0" fontId="62" fillId="0" borderId="0" xfId="49" applyFont="1" applyAlignment="1">
      <alignment horizontal="center"/>
      <protection/>
    </xf>
    <xf numFmtId="3" fontId="5" fillId="0" borderId="0" xfId="49" applyNumberFormat="1" applyFont="1" applyAlignment="1">
      <alignment horizontal="center"/>
      <protection/>
    </xf>
    <xf numFmtId="3" fontId="18" fillId="0" borderId="2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3" fontId="4" fillId="0" borderId="20" xfId="49" applyNumberFormat="1" applyFont="1" applyBorder="1" applyAlignment="1">
      <alignment horizontal="center"/>
      <protection/>
    </xf>
    <xf numFmtId="3" fontId="57" fillId="0" borderId="0" xfId="49" applyNumberFormat="1" applyFont="1" applyAlignment="1">
      <alignment horizontal="center"/>
      <protection/>
    </xf>
    <xf numFmtId="3" fontId="57" fillId="0" borderId="0" xfId="49" applyNumberFormat="1" applyFont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3" fontId="60" fillId="0" borderId="18" xfId="49" applyNumberFormat="1" applyFont="1" applyBorder="1" applyAlignment="1">
      <alignment horizontal="center"/>
      <protection/>
    </xf>
    <xf numFmtId="3" fontId="60" fillId="0" borderId="22" xfId="49" applyNumberFormat="1" applyFont="1" applyBorder="1" applyAlignment="1">
      <alignment horizontal="center"/>
      <protection/>
    </xf>
    <xf numFmtId="0" fontId="63" fillId="0" borderId="0" xfId="49" applyFont="1" applyAlignment="1">
      <alignment horizontal="center"/>
      <protection/>
    </xf>
    <xf numFmtId="0" fontId="5" fillId="0" borderId="0" xfId="49" applyNumberFormat="1" applyFont="1" applyAlignment="1">
      <alignment horizontal="center"/>
      <protection/>
    </xf>
    <xf numFmtId="0" fontId="53" fillId="0" borderId="0" xfId="0" applyFont="1" applyAlignment="1">
      <alignment horizontal="center"/>
    </xf>
    <xf numFmtId="3" fontId="20" fillId="0" borderId="25" xfId="50" applyNumberFormat="1" applyFont="1" applyBorder="1" applyAlignment="1">
      <alignment horizontal="center" vertical="center"/>
      <protection/>
    </xf>
    <xf numFmtId="0" fontId="57" fillId="0" borderId="0" xfId="49" applyFont="1" applyAlignment="1">
      <alignment horizontal="center"/>
      <protection/>
    </xf>
    <xf numFmtId="3" fontId="4" fillId="0" borderId="0" xfId="49" applyNumberFormat="1" applyFont="1" applyAlignment="1">
      <alignment horizontal="center"/>
      <protection/>
    </xf>
    <xf numFmtId="3" fontId="57" fillId="0" borderId="26" xfId="49" applyNumberFormat="1" applyFont="1" applyBorder="1" applyAlignment="1">
      <alignment horizontal="center"/>
      <protection/>
    </xf>
    <xf numFmtId="3" fontId="59" fillId="0" borderId="0" xfId="49" applyNumberFormat="1" applyFont="1" applyAlignment="1">
      <alignment horizontal="center"/>
      <protection/>
    </xf>
    <xf numFmtId="3" fontId="4" fillId="0" borderId="26" xfId="49" applyNumberFormat="1" applyFont="1" applyBorder="1" applyAlignment="1">
      <alignment horizontal="center"/>
      <protection/>
    </xf>
    <xf numFmtId="3" fontId="57" fillId="0" borderId="20" xfId="49" applyNumberFormat="1" applyFont="1" applyBorder="1" applyAlignment="1">
      <alignment horizontal="center"/>
      <protection/>
    </xf>
    <xf numFmtId="0" fontId="0" fillId="0" borderId="17" xfId="0" applyFont="1" applyBorder="1" applyAlignment="1">
      <alignment horizontal="center"/>
    </xf>
    <xf numFmtId="3" fontId="59" fillId="0" borderId="22" xfId="4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" fontId="64" fillId="0" borderId="22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165" fontId="53" fillId="0" borderId="0" xfId="0" applyNumberFormat="1" applyFont="1" applyAlignment="1">
      <alignment/>
    </xf>
    <xf numFmtId="165" fontId="0" fillId="0" borderId="22" xfId="44" applyNumberFormat="1" applyFont="1" applyBorder="1" applyAlignment="1">
      <alignment vertical="center"/>
    </xf>
    <xf numFmtId="165" fontId="0" fillId="0" borderId="22" xfId="44" applyNumberFormat="1" applyFont="1" applyBorder="1" applyAlignment="1">
      <alignment horizontal="center"/>
    </xf>
    <xf numFmtId="3" fontId="5" fillId="0" borderId="11" xfId="50" applyNumberFormat="1" applyFont="1" applyBorder="1" applyAlignment="1">
      <alignment horizontal="center" vertical="center"/>
      <protection/>
    </xf>
    <xf numFmtId="3" fontId="4" fillId="0" borderId="25" xfId="50" applyNumberFormat="1" applyFont="1" applyBorder="1" applyAlignment="1">
      <alignment horizontal="center" vertical="center"/>
      <protection/>
    </xf>
    <xf numFmtId="165" fontId="18" fillId="0" borderId="22" xfId="0" applyNumberFormat="1" applyFont="1" applyBorder="1" applyAlignment="1">
      <alignment/>
    </xf>
    <xf numFmtId="165" fontId="18" fillId="0" borderId="22" xfId="44" applyNumberFormat="1" applyFont="1" applyBorder="1" applyAlignment="1">
      <alignment vertical="center"/>
    </xf>
    <xf numFmtId="3" fontId="4" fillId="0" borderId="18" xfId="49" applyNumberFormat="1" applyFont="1" applyBorder="1">
      <alignment/>
      <protection/>
    </xf>
    <xf numFmtId="3" fontId="4" fillId="0" borderId="18" xfId="49" applyNumberFormat="1" applyFont="1" applyBorder="1" applyAlignment="1">
      <alignment horizontal="center"/>
      <protection/>
    </xf>
    <xf numFmtId="0" fontId="23" fillId="0" borderId="22" xfId="49" applyFont="1" applyBorder="1" applyAlignment="1">
      <alignment horizontal="center"/>
      <protection/>
    </xf>
    <xf numFmtId="1" fontId="4" fillId="0" borderId="2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9" fillId="0" borderId="10" xfId="49" applyFont="1" applyBorder="1" applyAlignment="1">
      <alignment vertical="center"/>
      <protection/>
    </xf>
    <xf numFmtId="164" fontId="5" fillId="0" borderId="11" xfId="50" applyNumberFormat="1" applyFont="1" applyBorder="1" applyAlignment="1">
      <alignment horizontal="center" vertical="center"/>
      <protection/>
    </xf>
    <xf numFmtId="1" fontId="66" fillId="0" borderId="0" xfId="0" applyNumberFormat="1" applyFont="1" applyAlignment="1">
      <alignment/>
    </xf>
    <xf numFmtId="0" fontId="53" fillId="0" borderId="27" xfId="0" applyFont="1" applyBorder="1" applyAlignment="1">
      <alignment horizontal="center"/>
    </xf>
    <xf numFmtId="0" fontId="67" fillId="0" borderId="17" xfId="0" applyFont="1" applyBorder="1" applyAlignment="1">
      <alignment horizontal="center" wrapText="1"/>
    </xf>
    <xf numFmtId="0" fontId="67" fillId="0" borderId="18" xfId="0" applyFont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_Feuil1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6"/>
  <sheetViews>
    <sheetView tabSelected="1" zoomScalePageLayoutView="0" workbookViewId="0" topLeftCell="A1">
      <selection activeCell="Q8" sqref="Q8"/>
    </sheetView>
  </sheetViews>
  <sheetFormatPr defaultColWidth="11.421875" defaultRowHeight="15"/>
  <cols>
    <col min="1" max="1" width="13.8515625" style="0" customWidth="1"/>
    <col min="3" max="3" width="11.7109375" style="49" customWidth="1"/>
    <col min="4" max="4" width="15.28125" style="49" customWidth="1"/>
    <col min="5" max="5" width="11.421875" style="68" customWidth="1"/>
    <col min="6" max="6" width="11.421875" style="36" customWidth="1"/>
    <col min="7" max="7" width="11.421875" style="49" customWidth="1"/>
    <col min="8" max="8" width="11.421875" style="36" customWidth="1"/>
    <col min="9" max="9" width="11.421875" style="62" customWidth="1"/>
    <col min="10" max="11" width="11.421875" style="49" customWidth="1"/>
    <col min="12" max="12" width="12.421875" style="49" customWidth="1"/>
    <col min="13" max="13" width="11.421875" style="78" customWidth="1"/>
    <col min="15" max="15" width="18.140625" style="0" customWidth="1"/>
  </cols>
  <sheetData>
    <row r="1" ht="15.75" thickBot="1"/>
    <row r="2" spans="1:13" ht="15.75" thickBot="1">
      <c r="A2" s="25"/>
      <c r="B2" s="26"/>
      <c r="C2" s="97" t="s">
        <v>129</v>
      </c>
      <c r="D2" s="97"/>
      <c r="E2" s="97"/>
      <c r="F2" s="31"/>
      <c r="G2" s="58"/>
      <c r="H2" s="37"/>
      <c r="I2" s="63"/>
      <c r="J2" s="58"/>
      <c r="K2" s="58"/>
      <c r="L2" s="76"/>
      <c r="M2" s="98" t="s">
        <v>130</v>
      </c>
    </row>
    <row r="3" spans="1:13" ht="57" customHeight="1" thickBot="1">
      <c r="A3" s="24" t="s">
        <v>0</v>
      </c>
      <c r="B3" s="27"/>
      <c r="C3" s="44" t="s">
        <v>121</v>
      </c>
      <c r="D3" s="45" t="s">
        <v>122</v>
      </c>
      <c r="E3" s="29" t="s">
        <v>123</v>
      </c>
      <c r="F3" s="30" t="s">
        <v>124</v>
      </c>
      <c r="G3" s="30" t="s">
        <v>1</v>
      </c>
      <c r="H3" s="30" t="s">
        <v>2</v>
      </c>
      <c r="I3" s="43" t="s">
        <v>3</v>
      </c>
      <c r="J3" s="33" t="s">
        <v>4</v>
      </c>
      <c r="K3" s="34" t="s">
        <v>5</v>
      </c>
      <c r="L3" s="35" t="s">
        <v>6</v>
      </c>
      <c r="M3" s="99"/>
    </row>
    <row r="4" spans="1:15" ht="15.75" thickBot="1">
      <c r="A4" s="23" t="s">
        <v>7</v>
      </c>
      <c r="B4" s="1">
        <v>1</v>
      </c>
      <c r="C4" s="50">
        <v>1361</v>
      </c>
      <c r="D4" s="50">
        <v>1097</v>
      </c>
      <c r="E4" s="69">
        <f>C4+D4</f>
        <v>2458</v>
      </c>
      <c r="F4" s="47">
        <v>1353</v>
      </c>
      <c r="G4" s="82"/>
      <c r="H4" s="32">
        <f>E4-F4</f>
        <v>1105</v>
      </c>
      <c r="I4" s="82"/>
      <c r="J4" s="64">
        <f>H4+I4</f>
        <v>1105</v>
      </c>
      <c r="K4" s="96">
        <v>241</v>
      </c>
      <c r="L4" s="77">
        <f aca="true" t="shared" si="0" ref="L4:L35">J4-K4</f>
        <v>864</v>
      </c>
      <c r="M4" s="79">
        <f>F4+G4+H4+I4</f>
        <v>2458</v>
      </c>
      <c r="O4" s="48"/>
    </row>
    <row r="5" spans="1:15" ht="15.75" thickBot="1">
      <c r="A5" s="2" t="s">
        <v>8</v>
      </c>
      <c r="B5" s="3">
        <v>2</v>
      </c>
      <c r="C5" s="50">
        <v>1483</v>
      </c>
      <c r="D5" s="50">
        <v>1537</v>
      </c>
      <c r="E5" s="69">
        <f aca="true" t="shared" si="1" ref="E5:E68">C5+D5</f>
        <v>3020</v>
      </c>
      <c r="F5" s="48">
        <v>1837</v>
      </c>
      <c r="G5" s="83">
        <v>125</v>
      </c>
      <c r="H5" s="32">
        <f aca="true" t="shared" si="2" ref="H5:H68">E5-F5</f>
        <v>1183</v>
      </c>
      <c r="I5" s="83">
        <v>125</v>
      </c>
      <c r="J5" s="64">
        <f aca="true" t="shared" si="3" ref="J5:J68">H5+I5</f>
        <v>1308</v>
      </c>
      <c r="K5" s="96">
        <v>353</v>
      </c>
      <c r="L5" s="77">
        <f t="shared" si="0"/>
        <v>955</v>
      </c>
      <c r="M5" s="79">
        <f aca="true" t="shared" si="4" ref="M5:M68">F5+G5+H5+I5</f>
        <v>3270</v>
      </c>
      <c r="O5" s="48"/>
    </row>
    <row r="6" spans="1:15" ht="15.75" thickBot="1">
      <c r="A6" s="2" t="s">
        <v>9</v>
      </c>
      <c r="B6" s="3">
        <v>3</v>
      </c>
      <c r="C6" s="50">
        <v>1922</v>
      </c>
      <c r="D6" s="50">
        <v>1830</v>
      </c>
      <c r="E6" s="69">
        <f t="shared" si="1"/>
        <v>3752</v>
      </c>
      <c r="F6" s="47">
        <v>2566</v>
      </c>
      <c r="G6" s="82">
        <v>1404</v>
      </c>
      <c r="H6" s="32">
        <f t="shared" si="2"/>
        <v>1186</v>
      </c>
      <c r="I6" s="82">
        <v>1404</v>
      </c>
      <c r="J6" s="64">
        <f t="shared" si="3"/>
        <v>2590</v>
      </c>
      <c r="K6" s="96">
        <v>353</v>
      </c>
      <c r="L6" s="77">
        <f t="shared" si="0"/>
        <v>2237</v>
      </c>
      <c r="M6" s="79">
        <f t="shared" si="4"/>
        <v>6560</v>
      </c>
      <c r="O6" s="48"/>
    </row>
    <row r="7" spans="1:15" s="92" customFormat="1" ht="15.75" thickBot="1">
      <c r="A7" s="94" t="s">
        <v>10</v>
      </c>
      <c r="B7" s="95">
        <v>4</v>
      </c>
      <c r="C7" s="50">
        <v>682</v>
      </c>
      <c r="D7" s="50">
        <v>658</v>
      </c>
      <c r="E7" s="85">
        <f t="shared" si="1"/>
        <v>1340</v>
      </c>
      <c r="F7" s="93">
        <v>799</v>
      </c>
      <c r="G7" s="87"/>
      <c r="H7" s="88">
        <f t="shared" si="2"/>
        <v>541</v>
      </c>
      <c r="I7" s="87"/>
      <c r="J7" s="89">
        <f t="shared" si="3"/>
        <v>541</v>
      </c>
      <c r="K7" s="96">
        <v>86</v>
      </c>
      <c r="L7" s="77">
        <f t="shared" si="0"/>
        <v>455</v>
      </c>
      <c r="M7" s="91">
        <f t="shared" si="4"/>
        <v>1340</v>
      </c>
      <c r="O7" s="93"/>
    </row>
    <row r="8" spans="1:15" s="92" customFormat="1" ht="15.75" thickBot="1">
      <c r="A8" s="2" t="s">
        <v>11</v>
      </c>
      <c r="B8" s="95">
        <v>5</v>
      </c>
      <c r="C8" s="50">
        <v>1441</v>
      </c>
      <c r="D8" s="50">
        <v>1411</v>
      </c>
      <c r="E8" s="85">
        <f t="shared" si="1"/>
        <v>2852</v>
      </c>
      <c r="F8" s="86">
        <v>2936</v>
      </c>
      <c r="G8" s="87">
        <v>1404</v>
      </c>
      <c r="H8" s="88">
        <f t="shared" si="2"/>
        <v>-84</v>
      </c>
      <c r="I8" s="87">
        <v>1404</v>
      </c>
      <c r="J8" s="89">
        <f t="shared" si="3"/>
        <v>1320</v>
      </c>
      <c r="K8" s="96">
        <v>86</v>
      </c>
      <c r="L8" s="77">
        <f t="shared" si="0"/>
        <v>1234</v>
      </c>
      <c r="M8" s="91">
        <f t="shared" si="4"/>
        <v>5660</v>
      </c>
      <c r="O8" s="93"/>
    </row>
    <row r="9" spans="1:15" ht="15.75" thickBot="1">
      <c r="A9" s="2" t="s">
        <v>12</v>
      </c>
      <c r="B9" s="3">
        <v>6</v>
      </c>
      <c r="C9" s="50">
        <v>1282</v>
      </c>
      <c r="D9" s="50">
        <v>1812</v>
      </c>
      <c r="E9" s="69">
        <f t="shared" si="1"/>
        <v>3094</v>
      </c>
      <c r="F9" s="48">
        <v>1685</v>
      </c>
      <c r="G9" s="82"/>
      <c r="H9" s="32">
        <f t="shared" si="2"/>
        <v>1409</v>
      </c>
      <c r="I9" s="82"/>
      <c r="J9" s="64">
        <f t="shared" si="3"/>
        <v>1409</v>
      </c>
      <c r="K9" s="96">
        <v>266</v>
      </c>
      <c r="L9" s="77">
        <f t="shared" si="0"/>
        <v>1143</v>
      </c>
      <c r="M9" s="79">
        <f t="shared" si="4"/>
        <v>3094</v>
      </c>
      <c r="O9" s="48"/>
    </row>
    <row r="10" spans="1:15" ht="15.75" thickBot="1">
      <c r="A10" s="2" t="s">
        <v>13</v>
      </c>
      <c r="B10" s="3">
        <v>7</v>
      </c>
      <c r="C10" s="50">
        <v>1509</v>
      </c>
      <c r="D10" s="50">
        <v>1615</v>
      </c>
      <c r="E10" s="69">
        <f t="shared" si="1"/>
        <v>3124</v>
      </c>
      <c r="F10" s="47">
        <v>1647</v>
      </c>
      <c r="G10" s="82"/>
      <c r="H10" s="32">
        <f t="shared" si="2"/>
        <v>1477</v>
      </c>
      <c r="I10" s="82"/>
      <c r="J10" s="64">
        <f t="shared" si="3"/>
        <v>1477</v>
      </c>
      <c r="K10" s="96">
        <v>180</v>
      </c>
      <c r="L10" s="77">
        <f t="shared" si="0"/>
        <v>1297</v>
      </c>
      <c r="M10" s="79">
        <f t="shared" si="4"/>
        <v>3124</v>
      </c>
      <c r="O10" s="48"/>
    </row>
    <row r="11" spans="1:15" ht="15.75" thickBot="1">
      <c r="A11" s="2" t="s">
        <v>14</v>
      </c>
      <c r="B11" s="3">
        <v>8</v>
      </c>
      <c r="C11" s="50">
        <v>623</v>
      </c>
      <c r="D11" s="50">
        <v>704</v>
      </c>
      <c r="E11" s="69">
        <f t="shared" si="1"/>
        <v>1327</v>
      </c>
      <c r="F11" s="48">
        <v>705</v>
      </c>
      <c r="G11" s="82"/>
      <c r="H11" s="32">
        <f t="shared" si="2"/>
        <v>622</v>
      </c>
      <c r="I11" s="82"/>
      <c r="J11" s="64">
        <f t="shared" si="3"/>
        <v>622</v>
      </c>
      <c r="K11" s="96">
        <v>180</v>
      </c>
      <c r="L11" s="77">
        <f t="shared" si="0"/>
        <v>442</v>
      </c>
      <c r="M11" s="79">
        <f t="shared" si="4"/>
        <v>1327</v>
      </c>
      <c r="O11" s="48"/>
    </row>
    <row r="12" spans="1:15" ht="15.75" thickBot="1">
      <c r="A12" s="2" t="s">
        <v>15</v>
      </c>
      <c r="B12" s="4">
        <v>9</v>
      </c>
      <c r="C12" s="50">
        <v>897</v>
      </c>
      <c r="D12" s="50">
        <v>845</v>
      </c>
      <c r="E12" s="69">
        <f t="shared" si="1"/>
        <v>1742</v>
      </c>
      <c r="F12" s="47">
        <v>853</v>
      </c>
      <c r="G12" s="82"/>
      <c r="H12" s="32">
        <f t="shared" si="2"/>
        <v>889</v>
      </c>
      <c r="I12" s="82"/>
      <c r="J12" s="64">
        <f t="shared" si="3"/>
        <v>889</v>
      </c>
      <c r="K12" s="96">
        <v>86</v>
      </c>
      <c r="L12" s="77">
        <f t="shared" si="0"/>
        <v>803</v>
      </c>
      <c r="M12" s="79">
        <f t="shared" si="4"/>
        <v>1742</v>
      </c>
      <c r="O12" s="48"/>
    </row>
    <row r="13" spans="1:15" ht="15.75" thickBot="1">
      <c r="A13" s="2" t="s">
        <v>16</v>
      </c>
      <c r="B13" s="5">
        <v>10</v>
      </c>
      <c r="C13" s="50">
        <v>885</v>
      </c>
      <c r="D13" s="50">
        <v>934</v>
      </c>
      <c r="E13" s="69">
        <f t="shared" si="1"/>
        <v>1819</v>
      </c>
      <c r="F13" s="48">
        <v>1005</v>
      </c>
      <c r="G13" s="82">
        <v>126</v>
      </c>
      <c r="H13" s="32">
        <f t="shared" si="2"/>
        <v>814</v>
      </c>
      <c r="I13" s="82">
        <v>126</v>
      </c>
      <c r="J13" s="64">
        <f t="shared" si="3"/>
        <v>940</v>
      </c>
      <c r="K13" s="96">
        <v>205</v>
      </c>
      <c r="L13" s="77">
        <f t="shared" si="0"/>
        <v>735</v>
      </c>
      <c r="M13" s="79">
        <f t="shared" si="4"/>
        <v>2071</v>
      </c>
      <c r="O13" s="48"/>
    </row>
    <row r="14" spans="1:15" ht="15.75" thickBot="1">
      <c r="A14" s="2" t="s">
        <v>17</v>
      </c>
      <c r="B14" s="5">
        <v>11</v>
      </c>
      <c r="C14" s="50">
        <v>1764</v>
      </c>
      <c r="D14" s="50">
        <v>1567</v>
      </c>
      <c r="E14" s="69">
        <f t="shared" si="1"/>
        <v>3331</v>
      </c>
      <c r="F14" s="47">
        <v>1861</v>
      </c>
      <c r="G14" s="82"/>
      <c r="H14" s="32">
        <f t="shared" si="2"/>
        <v>1470</v>
      </c>
      <c r="I14" s="82"/>
      <c r="J14" s="64">
        <f t="shared" si="3"/>
        <v>1470</v>
      </c>
      <c r="K14" s="96">
        <v>353</v>
      </c>
      <c r="L14" s="77">
        <f t="shared" si="0"/>
        <v>1117</v>
      </c>
      <c r="M14" s="79">
        <f t="shared" si="4"/>
        <v>3331</v>
      </c>
      <c r="O14" s="48"/>
    </row>
    <row r="15" spans="1:15" ht="15.75" thickBot="1">
      <c r="A15" s="2" t="s">
        <v>18</v>
      </c>
      <c r="B15" s="5">
        <v>12</v>
      </c>
      <c r="C15" s="50">
        <v>2513</v>
      </c>
      <c r="D15" s="50">
        <v>1946</v>
      </c>
      <c r="E15" s="69">
        <f t="shared" si="1"/>
        <v>4459</v>
      </c>
      <c r="F15" s="48">
        <v>2428</v>
      </c>
      <c r="G15" s="82"/>
      <c r="H15" s="32">
        <f t="shared" si="2"/>
        <v>2031</v>
      </c>
      <c r="I15" s="82"/>
      <c r="J15" s="64">
        <f t="shared" si="3"/>
        <v>2031</v>
      </c>
      <c r="K15" s="96">
        <v>173</v>
      </c>
      <c r="L15" s="77">
        <f t="shared" si="0"/>
        <v>1858</v>
      </c>
      <c r="M15" s="79">
        <f t="shared" si="4"/>
        <v>4459</v>
      </c>
      <c r="O15" s="48"/>
    </row>
    <row r="16" spans="1:15" ht="15.75" thickBot="1">
      <c r="A16" s="2" t="s">
        <v>19</v>
      </c>
      <c r="B16" s="5">
        <v>13</v>
      </c>
      <c r="C16" s="50">
        <v>3694</v>
      </c>
      <c r="D16" s="50">
        <v>4526</v>
      </c>
      <c r="E16" s="69">
        <f t="shared" si="1"/>
        <v>8220</v>
      </c>
      <c r="F16" s="47">
        <v>5358</v>
      </c>
      <c r="G16" s="82"/>
      <c r="H16" s="32">
        <f t="shared" si="2"/>
        <v>2862</v>
      </c>
      <c r="I16" s="82"/>
      <c r="J16" s="64">
        <f t="shared" si="3"/>
        <v>2862</v>
      </c>
      <c r="K16" s="96">
        <v>698</v>
      </c>
      <c r="L16" s="77">
        <f t="shared" si="0"/>
        <v>2164</v>
      </c>
      <c r="M16" s="79">
        <f t="shared" si="4"/>
        <v>8220</v>
      </c>
      <c r="O16" s="48"/>
    </row>
    <row r="17" spans="1:15" ht="15.75" thickBot="1">
      <c r="A17" s="2" t="s">
        <v>20</v>
      </c>
      <c r="B17" s="5">
        <v>14</v>
      </c>
      <c r="C17" s="51">
        <v>1631</v>
      </c>
      <c r="D17" s="50">
        <v>1827</v>
      </c>
      <c r="E17" s="69">
        <f t="shared" si="1"/>
        <v>3458</v>
      </c>
      <c r="F17" s="48">
        <v>1886</v>
      </c>
      <c r="G17" s="82"/>
      <c r="H17" s="32">
        <f t="shared" si="2"/>
        <v>1572</v>
      </c>
      <c r="I17" s="82"/>
      <c r="J17" s="64">
        <f t="shared" si="3"/>
        <v>1572</v>
      </c>
      <c r="K17" s="96">
        <v>266</v>
      </c>
      <c r="L17" s="77">
        <f t="shared" si="0"/>
        <v>1306</v>
      </c>
      <c r="M17" s="79">
        <f t="shared" si="4"/>
        <v>3458</v>
      </c>
      <c r="O17" s="48"/>
    </row>
    <row r="18" spans="1:15" ht="15.75" thickBot="1">
      <c r="A18" s="2" t="s">
        <v>21</v>
      </c>
      <c r="B18" s="5">
        <v>15</v>
      </c>
      <c r="C18" s="50">
        <v>1520</v>
      </c>
      <c r="D18" s="57">
        <v>1417</v>
      </c>
      <c r="E18" s="69">
        <f t="shared" si="1"/>
        <v>2937</v>
      </c>
      <c r="F18" s="47">
        <v>1604</v>
      </c>
      <c r="G18" s="82"/>
      <c r="H18" s="32">
        <f t="shared" si="2"/>
        <v>1333</v>
      </c>
      <c r="I18" s="82"/>
      <c r="J18" s="64">
        <f t="shared" si="3"/>
        <v>1333</v>
      </c>
      <c r="K18" s="96">
        <v>241</v>
      </c>
      <c r="L18" s="77">
        <f t="shared" si="0"/>
        <v>1092</v>
      </c>
      <c r="M18" s="79">
        <f t="shared" si="4"/>
        <v>2937</v>
      </c>
      <c r="O18" s="48"/>
    </row>
    <row r="19" spans="1:15" ht="15.75" thickBot="1">
      <c r="A19" s="2" t="s">
        <v>22</v>
      </c>
      <c r="B19" s="5">
        <v>16</v>
      </c>
      <c r="C19" s="51">
        <v>1896</v>
      </c>
      <c r="D19" s="50">
        <v>1833</v>
      </c>
      <c r="E19" s="69">
        <f t="shared" si="1"/>
        <v>3729</v>
      </c>
      <c r="F19" s="48">
        <v>1929</v>
      </c>
      <c r="G19" s="82"/>
      <c r="H19" s="32">
        <f t="shared" si="2"/>
        <v>1800</v>
      </c>
      <c r="I19" s="82"/>
      <c r="J19" s="64">
        <f t="shared" si="3"/>
        <v>1800</v>
      </c>
      <c r="K19" s="96">
        <v>328</v>
      </c>
      <c r="L19" s="77">
        <f t="shared" si="0"/>
        <v>1472</v>
      </c>
      <c r="M19" s="79">
        <f t="shared" si="4"/>
        <v>3729</v>
      </c>
      <c r="O19" s="48"/>
    </row>
    <row r="20" spans="1:15" ht="15.75" thickBot="1">
      <c r="A20" s="2" t="s">
        <v>23</v>
      </c>
      <c r="B20" s="5">
        <v>17</v>
      </c>
      <c r="C20" s="50">
        <v>1493</v>
      </c>
      <c r="D20" s="50">
        <v>1540</v>
      </c>
      <c r="E20" s="69">
        <f t="shared" si="1"/>
        <v>3033</v>
      </c>
      <c r="F20" s="47">
        <v>3004</v>
      </c>
      <c r="G20" s="82">
        <v>1404</v>
      </c>
      <c r="H20" s="32">
        <f t="shared" si="2"/>
        <v>29</v>
      </c>
      <c r="I20" s="82">
        <v>1404</v>
      </c>
      <c r="J20" s="64">
        <f t="shared" si="3"/>
        <v>1433</v>
      </c>
      <c r="K20" s="96">
        <v>328</v>
      </c>
      <c r="L20" s="77">
        <f t="shared" si="0"/>
        <v>1105</v>
      </c>
      <c r="M20" s="79">
        <f t="shared" si="4"/>
        <v>5841</v>
      </c>
      <c r="O20" s="48"/>
    </row>
    <row r="21" spans="1:15" ht="15.75" thickBot="1">
      <c r="A21" s="2" t="s">
        <v>24</v>
      </c>
      <c r="B21" s="5">
        <v>18</v>
      </c>
      <c r="C21" s="50">
        <v>1372</v>
      </c>
      <c r="D21" s="50">
        <v>1295</v>
      </c>
      <c r="E21" s="69">
        <f t="shared" si="1"/>
        <v>2667</v>
      </c>
      <c r="F21" s="48">
        <v>1439</v>
      </c>
      <c r="G21" s="82"/>
      <c r="H21" s="32">
        <f t="shared" si="2"/>
        <v>1228</v>
      </c>
      <c r="I21" s="82"/>
      <c r="J21" s="64">
        <f t="shared" si="3"/>
        <v>1228</v>
      </c>
      <c r="K21" s="96">
        <v>353</v>
      </c>
      <c r="L21" s="77">
        <f t="shared" si="0"/>
        <v>875</v>
      </c>
      <c r="M21" s="79">
        <f t="shared" si="4"/>
        <v>2667</v>
      </c>
      <c r="O21" s="48"/>
    </row>
    <row r="22" spans="1:15" ht="15.75" thickBot="1">
      <c r="A22" s="2" t="s">
        <v>25</v>
      </c>
      <c r="B22" s="5">
        <v>19</v>
      </c>
      <c r="C22" s="50">
        <v>1319</v>
      </c>
      <c r="D22" s="50">
        <v>1307</v>
      </c>
      <c r="E22" s="69">
        <f t="shared" si="1"/>
        <v>2626</v>
      </c>
      <c r="F22" s="47">
        <v>1625</v>
      </c>
      <c r="G22" s="82">
        <v>225</v>
      </c>
      <c r="H22" s="32">
        <f t="shared" si="2"/>
        <v>1001</v>
      </c>
      <c r="I22" s="82">
        <v>225</v>
      </c>
      <c r="J22" s="64">
        <f t="shared" si="3"/>
        <v>1226</v>
      </c>
      <c r="K22" s="96">
        <v>328</v>
      </c>
      <c r="L22" s="77">
        <f t="shared" si="0"/>
        <v>898</v>
      </c>
      <c r="M22" s="79">
        <f t="shared" si="4"/>
        <v>3076</v>
      </c>
      <c r="O22" s="48"/>
    </row>
    <row r="23" spans="1:15" ht="15.75" thickBot="1">
      <c r="A23" s="2" t="s">
        <v>26</v>
      </c>
      <c r="B23" s="5">
        <v>21</v>
      </c>
      <c r="C23" s="50">
        <v>3463</v>
      </c>
      <c r="D23" s="50">
        <v>3265</v>
      </c>
      <c r="E23" s="69">
        <f t="shared" si="1"/>
        <v>6728</v>
      </c>
      <c r="F23" s="48">
        <v>3620</v>
      </c>
      <c r="G23" s="82"/>
      <c r="H23" s="32">
        <f t="shared" si="2"/>
        <v>3108</v>
      </c>
      <c r="I23" s="82"/>
      <c r="J23" s="64">
        <f t="shared" si="3"/>
        <v>3108</v>
      </c>
      <c r="K23" s="96">
        <v>414</v>
      </c>
      <c r="L23" s="77">
        <f t="shared" si="0"/>
        <v>2694</v>
      </c>
      <c r="M23" s="79">
        <f t="shared" si="4"/>
        <v>6728</v>
      </c>
      <c r="O23" s="48"/>
    </row>
    <row r="24" spans="1:15" ht="15.75" thickBot="1">
      <c r="A24" s="2" t="s">
        <v>27</v>
      </c>
      <c r="B24" s="5">
        <v>22</v>
      </c>
      <c r="C24" s="50">
        <v>2287</v>
      </c>
      <c r="D24" s="50">
        <v>2866</v>
      </c>
      <c r="E24" s="69">
        <f t="shared" si="1"/>
        <v>5153</v>
      </c>
      <c r="F24" s="47">
        <v>4161</v>
      </c>
      <c r="G24" s="82">
        <v>1404</v>
      </c>
      <c r="H24" s="32">
        <f t="shared" si="2"/>
        <v>992</v>
      </c>
      <c r="I24" s="82">
        <v>1404</v>
      </c>
      <c r="J24" s="64">
        <f t="shared" si="3"/>
        <v>2396</v>
      </c>
      <c r="K24" s="96">
        <v>328</v>
      </c>
      <c r="L24" s="77">
        <f t="shared" si="0"/>
        <v>2068</v>
      </c>
      <c r="M24" s="79">
        <f t="shared" si="4"/>
        <v>7961</v>
      </c>
      <c r="O24" s="48"/>
    </row>
    <row r="25" spans="1:15" ht="15.75" thickBot="1">
      <c r="A25" s="2" t="s">
        <v>28</v>
      </c>
      <c r="B25" s="5">
        <v>23</v>
      </c>
      <c r="C25" s="50">
        <v>466</v>
      </c>
      <c r="D25" s="50">
        <v>437</v>
      </c>
      <c r="E25" s="69">
        <f t="shared" si="1"/>
        <v>903</v>
      </c>
      <c r="F25" s="48">
        <v>1343</v>
      </c>
      <c r="G25" s="82">
        <v>900</v>
      </c>
      <c r="H25" s="32">
        <f t="shared" si="2"/>
        <v>-440</v>
      </c>
      <c r="I25" s="82">
        <v>900</v>
      </c>
      <c r="J25" s="64">
        <f t="shared" si="3"/>
        <v>460</v>
      </c>
      <c r="K25" s="96">
        <v>86</v>
      </c>
      <c r="L25" s="77">
        <f t="shared" si="0"/>
        <v>374</v>
      </c>
      <c r="M25" s="79">
        <f t="shared" si="4"/>
        <v>2703</v>
      </c>
      <c r="O25" s="48"/>
    </row>
    <row r="26" spans="1:15" ht="15.75" thickBot="1">
      <c r="A26" s="2" t="s">
        <v>29</v>
      </c>
      <c r="B26" s="5">
        <v>24</v>
      </c>
      <c r="C26" s="50">
        <v>2118</v>
      </c>
      <c r="D26" s="50">
        <v>1984</v>
      </c>
      <c r="E26" s="69">
        <f t="shared" si="1"/>
        <v>4102</v>
      </c>
      <c r="F26" s="47">
        <v>2127</v>
      </c>
      <c r="G26" s="82"/>
      <c r="H26" s="32">
        <f t="shared" si="2"/>
        <v>1975</v>
      </c>
      <c r="I26" s="82"/>
      <c r="J26" s="64">
        <f t="shared" si="3"/>
        <v>1975</v>
      </c>
      <c r="K26" s="96">
        <v>393</v>
      </c>
      <c r="L26" s="77">
        <f t="shared" si="0"/>
        <v>1582</v>
      </c>
      <c r="M26" s="79">
        <f t="shared" si="4"/>
        <v>4102</v>
      </c>
      <c r="O26" s="48"/>
    </row>
    <row r="27" spans="1:15" ht="15.75" thickBot="1">
      <c r="A27" s="2" t="s">
        <v>30</v>
      </c>
      <c r="B27" s="5">
        <v>25</v>
      </c>
      <c r="C27" s="50">
        <v>1266</v>
      </c>
      <c r="D27" s="50">
        <v>1196</v>
      </c>
      <c r="E27" s="69">
        <f t="shared" si="1"/>
        <v>2462</v>
      </c>
      <c r="F27" s="48">
        <v>1289</v>
      </c>
      <c r="G27" s="82"/>
      <c r="H27" s="32">
        <f t="shared" si="2"/>
        <v>1173</v>
      </c>
      <c r="I27" s="82"/>
      <c r="J27" s="64">
        <f t="shared" si="3"/>
        <v>1173</v>
      </c>
      <c r="K27" s="96">
        <v>241</v>
      </c>
      <c r="L27" s="77">
        <f t="shared" si="0"/>
        <v>932</v>
      </c>
      <c r="M27" s="79">
        <f t="shared" si="4"/>
        <v>2462</v>
      </c>
      <c r="O27" s="48"/>
    </row>
    <row r="28" spans="1:15" ht="15.75" thickBot="1">
      <c r="A28" s="2" t="s">
        <v>31</v>
      </c>
      <c r="B28" s="5">
        <v>26</v>
      </c>
      <c r="C28" s="50">
        <v>1986</v>
      </c>
      <c r="D28" s="50">
        <v>1851</v>
      </c>
      <c r="E28" s="69">
        <f t="shared" si="1"/>
        <v>3837</v>
      </c>
      <c r="F28" s="47">
        <v>2117</v>
      </c>
      <c r="G28" s="82"/>
      <c r="H28" s="32">
        <f t="shared" si="2"/>
        <v>1720</v>
      </c>
      <c r="I28" s="82"/>
      <c r="J28" s="64">
        <f t="shared" si="3"/>
        <v>1720</v>
      </c>
      <c r="K28" s="96">
        <v>328</v>
      </c>
      <c r="L28" s="77">
        <f t="shared" si="0"/>
        <v>1392</v>
      </c>
      <c r="M28" s="79">
        <f t="shared" si="4"/>
        <v>3837</v>
      </c>
      <c r="O28" s="48"/>
    </row>
    <row r="29" spans="1:15" ht="15.75" thickBot="1">
      <c r="A29" s="2" t="s">
        <v>32</v>
      </c>
      <c r="B29" s="5">
        <v>27</v>
      </c>
      <c r="C29" s="50">
        <v>1726</v>
      </c>
      <c r="D29" s="50">
        <v>1450</v>
      </c>
      <c r="E29" s="69">
        <f t="shared" si="1"/>
        <v>3176</v>
      </c>
      <c r="F29" s="48">
        <v>1679</v>
      </c>
      <c r="G29" s="82"/>
      <c r="H29" s="32">
        <f t="shared" si="2"/>
        <v>1497</v>
      </c>
      <c r="I29" s="82"/>
      <c r="J29" s="64">
        <f t="shared" si="3"/>
        <v>1497</v>
      </c>
      <c r="K29" s="96">
        <v>180</v>
      </c>
      <c r="L29" s="77">
        <f t="shared" si="0"/>
        <v>1317</v>
      </c>
      <c r="M29" s="79">
        <f t="shared" si="4"/>
        <v>3176</v>
      </c>
      <c r="O29" s="48"/>
    </row>
    <row r="30" spans="1:15" ht="15.75" thickBot="1">
      <c r="A30" s="2" t="s">
        <v>33</v>
      </c>
      <c r="B30" s="5">
        <v>28</v>
      </c>
      <c r="C30" s="50">
        <v>851</v>
      </c>
      <c r="D30" s="50">
        <v>941</v>
      </c>
      <c r="E30" s="69">
        <f t="shared" si="1"/>
        <v>1792</v>
      </c>
      <c r="F30" s="47">
        <v>927</v>
      </c>
      <c r="G30" s="82"/>
      <c r="H30" s="32">
        <f t="shared" si="2"/>
        <v>865</v>
      </c>
      <c r="I30" s="82"/>
      <c r="J30" s="64">
        <f t="shared" si="3"/>
        <v>865</v>
      </c>
      <c r="K30" s="96">
        <v>241</v>
      </c>
      <c r="L30" s="77">
        <f t="shared" si="0"/>
        <v>624</v>
      </c>
      <c r="M30" s="79">
        <f t="shared" si="4"/>
        <v>1792</v>
      </c>
      <c r="O30" s="48"/>
    </row>
    <row r="31" spans="1:15" ht="15.75" thickBot="1">
      <c r="A31" s="2" t="s">
        <v>34</v>
      </c>
      <c r="B31" s="5">
        <v>29</v>
      </c>
      <c r="C31" s="50">
        <v>1954</v>
      </c>
      <c r="D31" s="50">
        <v>2038</v>
      </c>
      <c r="E31" s="69">
        <f t="shared" si="1"/>
        <v>3992</v>
      </c>
      <c r="F31" s="48">
        <v>2095</v>
      </c>
      <c r="G31" s="82"/>
      <c r="H31" s="32">
        <f t="shared" si="2"/>
        <v>1897</v>
      </c>
      <c r="I31" s="82"/>
      <c r="J31" s="64">
        <f t="shared" si="3"/>
        <v>1897</v>
      </c>
      <c r="K31" s="96">
        <v>241</v>
      </c>
      <c r="L31" s="77">
        <f t="shared" si="0"/>
        <v>1656</v>
      </c>
      <c r="M31" s="79">
        <f t="shared" si="4"/>
        <v>3992</v>
      </c>
      <c r="O31" s="48"/>
    </row>
    <row r="32" spans="1:15" ht="15.75" thickBot="1">
      <c r="A32" s="2" t="s">
        <v>35</v>
      </c>
      <c r="B32" s="5">
        <v>30</v>
      </c>
      <c r="C32" s="50">
        <v>1170</v>
      </c>
      <c r="D32" s="50">
        <v>1211</v>
      </c>
      <c r="E32" s="69">
        <f t="shared" si="1"/>
        <v>2381</v>
      </c>
      <c r="F32" s="47">
        <v>1296</v>
      </c>
      <c r="G32" s="82"/>
      <c r="H32" s="32">
        <f t="shared" si="2"/>
        <v>1085</v>
      </c>
      <c r="I32" s="82"/>
      <c r="J32" s="64">
        <f t="shared" si="3"/>
        <v>1085</v>
      </c>
      <c r="K32" s="96">
        <v>353</v>
      </c>
      <c r="L32" s="77">
        <f t="shared" si="0"/>
        <v>732</v>
      </c>
      <c r="M32" s="79">
        <f t="shared" si="4"/>
        <v>2381</v>
      </c>
      <c r="O32" s="48"/>
    </row>
    <row r="33" spans="1:15" ht="15.75" thickBot="1">
      <c r="A33" s="2" t="s">
        <v>36</v>
      </c>
      <c r="B33" s="5">
        <v>31</v>
      </c>
      <c r="C33" s="50">
        <v>4126</v>
      </c>
      <c r="D33" s="50">
        <v>4042</v>
      </c>
      <c r="E33" s="69">
        <f t="shared" si="1"/>
        <v>8168</v>
      </c>
      <c r="F33" s="48">
        <v>4760</v>
      </c>
      <c r="G33" s="82"/>
      <c r="H33" s="46">
        <f t="shared" si="2"/>
        <v>3408</v>
      </c>
      <c r="I33" s="82"/>
      <c r="J33" s="65">
        <f t="shared" si="3"/>
        <v>3408</v>
      </c>
      <c r="K33" s="96">
        <v>353</v>
      </c>
      <c r="L33" s="77">
        <f t="shared" si="0"/>
        <v>3055</v>
      </c>
      <c r="M33" s="79">
        <f t="shared" si="4"/>
        <v>8168</v>
      </c>
      <c r="O33" s="48"/>
    </row>
    <row r="34" spans="1:15" ht="15.75" thickBot="1">
      <c r="A34" s="2" t="s">
        <v>37</v>
      </c>
      <c r="B34" s="5">
        <v>32</v>
      </c>
      <c r="C34" s="50">
        <v>1113</v>
      </c>
      <c r="D34" s="50">
        <v>977</v>
      </c>
      <c r="E34" s="69">
        <f t="shared" si="1"/>
        <v>2090</v>
      </c>
      <c r="F34" s="47">
        <v>1535</v>
      </c>
      <c r="G34" s="82">
        <v>476</v>
      </c>
      <c r="H34" s="32">
        <f t="shared" si="2"/>
        <v>555</v>
      </c>
      <c r="I34" s="82">
        <v>476</v>
      </c>
      <c r="J34" s="64">
        <f t="shared" si="3"/>
        <v>1031</v>
      </c>
      <c r="K34" s="96">
        <v>173</v>
      </c>
      <c r="L34" s="77">
        <f t="shared" si="0"/>
        <v>858</v>
      </c>
      <c r="M34" s="79">
        <f t="shared" si="4"/>
        <v>3042</v>
      </c>
      <c r="O34" s="48"/>
    </row>
    <row r="35" spans="1:15" ht="15.75" thickBot="1">
      <c r="A35" s="2" t="s">
        <v>38</v>
      </c>
      <c r="B35" s="5">
        <v>33</v>
      </c>
      <c r="C35" s="50">
        <v>5030</v>
      </c>
      <c r="D35" s="50">
        <v>5129</v>
      </c>
      <c r="E35" s="69">
        <f t="shared" si="1"/>
        <v>10159</v>
      </c>
      <c r="F35" s="48">
        <v>6666</v>
      </c>
      <c r="G35" s="82">
        <v>1404</v>
      </c>
      <c r="H35" s="32">
        <f t="shared" si="2"/>
        <v>3493</v>
      </c>
      <c r="I35" s="82">
        <v>1404</v>
      </c>
      <c r="J35" s="64">
        <f t="shared" si="3"/>
        <v>4897</v>
      </c>
      <c r="K35" s="96">
        <v>328</v>
      </c>
      <c r="L35" s="77">
        <f t="shared" si="0"/>
        <v>4569</v>
      </c>
      <c r="M35" s="79">
        <f t="shared" si="4"/>
        <v>12967</v>
      </c>
      <c r="O35" s="48"/>
    </row>
    <row r="36" spans="1:15" ht="15.75" thickBot="1">
      <c r="A36" s="2" t="s">
        <v>39</v>
      </c>
      <c r="B36" s="5">
        <v>34</v>
      </c>
      <c r="C36" s="50">
        <v>5622</v>
      </c>
      <c r="D36" s="50">
        <v>5734</v>
      </c>
      <c r="E36" s="69">
        <f t="shared" si="1"/>
        <v>11356</v>
      </c>
      <c r="F36" s="47">
        <v>5850</v>
      </c>
      <c r="G36" s="82"/>
      <c r="H36" s="32">
        <f t="shared" si="2"/>
        <v>5506</v>
      </c>
      <c r="I36" s="82"/>
      <c r="J36" s="64">
        <f t="shared" si="3"/>
        <v>5506</v>
      </c>
      <c r="K36" s="96">
        <v>439</v>
      </c>
      <c r="L36" s="77">
        <f aca="true" t="shared" si="5" ref="L36:L67">J36-K36</f>
        <v>5067</v>
      </c>
      <c r="M36" s="79">
        <f t="shared" si="4"/>
        <v>11356</v>
      </c>
      <c r="O36" s="48"/>
    </row>
    <row r="37" spans="1:15" ht="15.75" thickBot="1">
      <c r="A37" s="2" t="s">
        <v>40</v>
      </c>
      <c r="B37" s="5">
        <v>35</v>
      </c>
      <c r="C37" s="50">
        <v>3283</v>
      </c>
      <c r="D37" s="50">
        <v>2869</v>
      </c>
      <c r="E37" s="69">
        <f t="shared" si="1"/>
        <v>6152</v>
      </c>
      <c r="F37" s="48">
        <v>3226</v>
      </c>
      <c r="G37" s="82">
        <v>50</v>
      </c>
      <c r="H37" s="32">
        <f t="shared" si="2"/>
        <v>2926</v>
      </c>
      <c r="I37" s="82">
        <v>50</v>
      </c>
      <c r="J37" s="64">
        <f t="shared" si="3"/>
        <v>2976</v>
      </c>
      <c r="K37" s="96">
        <v>328</v>
      </c>
      <c r="L37" s="77">
        <f t="shared" si="5"/>
        <v>2648</v>
      </c>
      <c r="M37" s="79">
        <f t="shared" si="4"/>
        <v>6252</v>
      </c>
      <c r="O37" s="48"/>
    </row>
    <row r="38" spans="1:15" ht="15.75" thickBot="1">
      <c r="A38" s="2" t="s">
        <v>41</v>
      </c>
      <c r="B38" s="5">
        <v>36</v>
      </c>
      <c r="C38" s="51">
        <v>1462</v>
      </c>
      <c r="D38" s="50">
        <v>1618</v>
      </c>
      <c r="E38" s="69">
        <f t="shared" si="1"/>
        <v>3080</v>
      </c>
      <c r="F38" s="47">
        <v>1747</v>
      </c>
      <c r="G38" s="82">
        <v>180</v>
      </c>
      <c r="H38" s="32">
        <f t="shared" si="2"/>
        <v>1333</v>
      </c>
      <c r="I38" s="82">
        <v>180</v>
      </c>
      <c r="J38" s="64">
        <f t="shared" si="3"/>
        <v>1513</v>
      </c>
      <c r="K38" s="96">
        <v>353</v>
      </c>
      <c r="L38" s="77">
        <f t="shared" si="5"/>
        <v>1160</v>
      </c>
      <c r="M38" s="79">
        <f t="shared" si="4"/>
        <v>3440</v>
      </c>
      <c r="O38" s="48"/>
    </row>
    <row r="39" spans="1:15" ht="15.75" thickBot="1">
      <c r="A39" s="2" t="s">
        <v>42</v>
      </c>
      <c r="B39" s="5">
        <v>37</v>
      </c>
      <c r="C39" s="50">
        <v>2166</v>
      </c>
      <c r="D39" s="50">
        <v>2209</v>
      </c>
      <c r="E39" s="69">
        <f t="shared" si="1"/>
        <v>4375</v>
      </c>
      <c r="F39" s="48">
        <v>2269</v>
      </c>
      <c r="G39" s="82"/>
      <c r="H39" s="32">
        <f t="shared" si="2"/>
        <v>2106</v>
      </c>
      <c r="I39" s="82"/>
      <c r="J39" s="64">
        <f t="shared" si="3"/>
        <v>2106</v>
      </c>
      <c r="K39" s="96">
        <v>328</v>
      </c>
      <c r="L39" s="77">
        <f t="shared" si="5"/>
        <v>1778</v>
      </c>
      <c r="M39" s="79">
        <f t="shared" si="4"/>
        <v>4375</v>
      </c>
      <c r="O39" s="48"/>
    </row>
    <row r="40" spans="1:15" ht="15.75" thickBot="1">
      <c r="A40" s="2" t="s">
        <v>43</v>
      </c>
      <c r="B40" s="5">
        <v>38</v>
      </c>
      <c r="C40" s="52">
        <v>2612</v>
      </c>
      <c r="D40" s="50">
        <v>2464</v>
      </c>
      <c r="E40" s="69">
        <f t="shared" si="1"/>
        <v>5076</v>
      </c>
      <c r="F40" s="47">
        <v>2665</v>
      </c>
      <c r="G40" s="82"/>
      <c r="H40" s="32">
        <f t="shared" si="2"/>
        <v>2411</v>
      </c>
      <c r="I40" s="82"/>
      <c r="J40" s="64">
        <f t="shared" si="3"/>
        <v>2411</v>
      </c>
      <c r="K40" s="96">
        <v>439</v>
      </c>
      <c r="L40" s="77">
        <f t="shared" si="5"/>
        <v>1972</v>
      </c>
      <c r="M40" s="79">
        <f t="shared" si="4"/>
        <v>5076</v>
      </c>
      <c r="O40" s="48"/>
    </row>
    <row r="41" spans="1:15" ht="15.75" thickBot="1">
      <c r="A41" s="2" t="s">
        <v>44</v>
      </c>
      <c r="B41" s="5">
        <v>39</v>
      </c>
      <c r="C41" s="50">
        <v>1377</v>
      </c>
      <c r="D41" s="50">
        <v>1274</v>
      </c>
      <c r="E41" s="69">
        <f t="shared" si="1"/>
        <v>2651</v>
      </c>
      <c r="F41" s="48">
        <v>1492</v>
      </c>
      <c r="G41" s="82"/>
      <c r="H41" s="32">
        <f t="shared" si="2"/>
        <v>1159</v>
      </c>
      <c r="I41" s="82"/>
      <c r="J41" s="64">
        <f t="shared" si="3"/>
        <v>1159</v>
      </c>
      <c r="K41" s="96">
        <v>328</v>
      </c>
      <c r="L41" s="77">
        <f t="shared" si="5"/>
        <v>831</v>
      </c>
      <c r="M41" s="79">
        <f t="shared" si="4"/>
        <v>2651</v>
      </c>
      <c r="O41" s="48"/>
    </row>
    <row r="42" spans="1:15" ht="15.75" thickBot="1">
      <c r="A42" s="2" t="s">
        <v>45</v>
      </c>
      <c r="B42" s="5">
        <v>40</v>
      </c>
      <c r="C42" s="50">
        <v>1790</v>
      </c>
      <c r="D42" s="50">
        <v>1528</v>
      </c>
      <c r="E42" s="69">
        <f t="shared" si="1"/>
        <v>3318</v>
      </c>
      <c r="F42" s="47">
        <v>1729</v>
      </c>
      <c r="G42" s="82"/>
      <c r="H42" s="32">
        <f t="shared" si="2"/>
        <v>1589</v>
      </c>
      <c r="I42" s="82"/>
      <c r="J42" s="64">
        <f t="shared" si="3"/>
        <v>1589</v>
      </c>
      <c r="K42" s="96">
        <v>234</v>
      </c>
      <c r="L42" s="77">
        <f t="shared" si="5"/>
        <v>1355</v>
      </c>
      <c r="M42" s="79">
        <f t="shared" si="4"/>
        <v>3318</v>
      </c>
      <c r="O42" s="48"/>
    </row>
    <row r="43" spans="1:15" ht="15.75" thickBot="1">
      <c r="A43" s="2" t="s">
        <v>46</v>
      </c>
      <c r="B43" s="5">
        <v>41</v>
      </c>
      <c r="C43" s="50">
        <v>1610</v>
      </c>
      <c r="D43" s="50">
        <v>1558</v>
      </c>
      <c r="E43" s="69">
        <f t="shared" si="1"/>
        <v>3168</v>
      </c>
      <c r="F43" s="48">
        <v>2251</v>
      </c>
      <c r="G43" s="82">
        <v>600</v>
      </c>
      <c r="H43" s="32">
        <f t="shared" si="2"/>
        <v>917</v>
      </c>
      <c r="I43" s="82">
        <v>600</v>
      </c>
      <c r="J43" s="64">
        <f t="shared" si="3"/>
        <v>1517</v>
      </c>
      <c r="K43" s="96">
        <v>353</v>
      </c>
      <c r="L43" s="77">
        <f t="shared" si="5"/>
        <v>1164</v>
      </c>
      <c r="M43" s="79">
        <f t="shared" si="4"/>
        <v>4368</v>
      </c>
      <c r="O43" s="48"/>
    </row>
    <row r="44" spans="1:15" ht="15.75" thickBot="1">
      <c r="A44" s="2" t="s">
        <v>47</v>
      </c>
      <c r="B44" s="5">
        <v>42</v>
      </c>
      <c r="C44" s="50">
        <v>1986</v>
      </c>
      <c r="D44" s="50">
        <v>1919</v>
      </c>
      <c r="E44" s="69">
        <f t="shared" si="1"/>
        <v>3905</v>
      </c>
      <c r="F44" s="47">
        <v>1985</v>
      </c>
      <c r="G44" s="82"/>
      <c r="H44" s="32">
        <f t="shared" si="2"/>
        <v>1920</v>
      </c>
      <c r="I44" s="82"/>
      <c r="J44" s="64">
        <f t="shared" si="3"/>
        <v>1920</v>
      </c>
      <c r="K44" s="96">
        <v>439</v>
      </c>
      <c r="L44" s="77">
        <f t="shared" si="5"/>
        <v>1481</v>
      </c>
      <c r="M44" s="79">
        <f t="shared" si="4"/>
        <v>3905</v>
      </c>
      <c r="O44" s="48"/>
    </row>
    <row r="45" spans="1:15" ht="15.75" thickBot="1">
      <c r="A45" s="2" t="s">
        <v>48</v>
      </c>
      <c r="B45" s="5">
        <v>43</v>
      </c>
      <c r="C45" s="50">
        <v>1779</v>
      </c>
      <c r="D45" s="50">
        <v>1633</v>
      </c>
      <c r="E45" s="69">
        <f t="shared" si="1"/>
        <v>3412</v>
      </c>
      <c r="F45" s="48">
        <v>1721</v>
      </c>
      <c r="G45" s="82"/>
      <c r="H45" s="32">
        <f t="shared" si="2"/>
        <v>1691</v>
      </c>
      <c r="I45" s="82"/>
      <c r="J45" s="64">
        <f t="shared" si="3"/>
        <v>1691</v>
      </c>
      <c r="K45" s="96">
        <v>241</v>
      </c>
      <c r="L45" s="77">
        <f t="shared" si="5"/>
        <v>1450</v>
      </c>
      <c r="M45" s="79">
        <f t="shared" si="4"/>
        <v>3412</v>
      </c>
      <c r="O45" s="48"/>
    </row>
    <row r="46" spans="1:15" ht="15.75" thickBot="1">
      <c r="A46" s="2" t="s">
        <v>49</v>
      </c>
      <c r="B46" s="5">
        <v>44</v>
      </c>
      <c r="C46" s="50">
        <v>4466</v>
      </c>
      <c r="D46" s="50">
        <v>4251</v>
      </c>
      <c r="E46" s="69">
        <f t="shared" si="1"/>
        <v>8717</v>
      </c>
      <c r="F46" s="47">
        <v>4525</v>
      </c>
      <c r="G46" s="82"/>
      <c r="H46" s="32">
        <f t="shared" si="2"/>
        <v>4192</v>
      </c>
      <c r="I46" s="82"/>
      <c r="J46" s="64">
        <f t="shared" si="3"/>
        <v>4192</v>
      </c>
      <c r="K46" s="96">
        <v>241</v>
      </c>
      <c r="L46" s="77">
        <f t="shared" si="5"/>
        <v>3951</v>
      </c>
      <c r="M46" s="79">
        <f t="shared" si="4"/>
        <v>8717</v>
      </c>
      <c r="O46" s="48"/>
    </row>
    <row r="47" spans="1:15" ht="15.75" thickBot="1">
      <c r="A47" s="2" t="s">
        <v>50</v>
      </c>
      <c r="B47" s="5">
        <v>45</v>
      </c>
      <c r="C47" s="50">
        <v>3063</v>
      </c>
      <c r="D47" s="50">
        <v>2511</v>
      </c>
      <c r="E47" s="69">
        <f t="shared" si="1"/>
        <v>5574</v>
      </c>
      <c r="F47" s="48">
        <v>2902</v>
      </c>
      <c r="G47" s="82"/>
      <c r="H47" s="32">
        <f t="shared" si="2"/>
        <v>2672</v>
      </c>
      <c r="I47" s="82"/>
      <c r="J47" s="64">
        <f t="shared" si="3"/>
        <v>2672</v>
      </c>
      <c r="K47" s="96">
        <v>328</v>
      </c>
      <c r="L47" s="77">
        <f t="shared" si="5"/>
        <v>2344</v>
      </c>
      <c r="M47" s="79">
        <f t="shared" si="4"/>
        <v>5574</v>
      </c>
      <c r="O47" s="48"/>
    </row>
    <row r="48" spans="1:15" ht="15.75" thickBot="1">
      <c r="A48" s="2" t="s">
        <v>51</v>
      </c>
      <c r="B48" s="5">
        <v>46</v>
      </c>
      <c r="C48" s="50">
        <v>1409</v>
      </c>
      <c r="D48" s="50">
        <v>1504</v>
      </c>
      <c r="E48" s="69">
        <f t="shared" si="1"/>
        <v>2913</v>
      </c>
      <c r="F48" s="47">
        <v>1738</v>
      </c>
      <c r="G48" s="82">
        <v>320</v>
      </c>
      <c r="H48" s="32">
        <f t="shared" si="2"/>
        <v>1175</v>
      </c>
      <c r="I48" s="82">
        <v>320</v>
      </c>
      <c r="J48" s="64">
        <f t="shared" si="3"/>
        <v>1495</v>
      </c>
      <c r="K48" s="96">
        <v>173</v>
      </c>
      <c r="L48" s="77">
        <f t="shared" si="5"/>
        <v>1322</v>
      </c>
      <c r="M48" s="79">
        <f t="shared" si="4"/>
        <v>3553</v>
      </c>
      <c r="O48" s="48"/>
    </row>
    <row r="49" spans="1:15" ht="15.75" thickBot="1">
      <c r="A49" s="2" t="s">
        <v>52</v>
      </c>
      <c r="B49" s="5">
        <v>47</v>
      </c>
      <c r="C49" s="50">
        <v>1136</v>
      </c>
      <c r="D49" s="50">
        <v>1211</v>
      </c>
      <c r="E49" s="69">
        <f t="shared" si="1"/>
        <v>2347</v>
      </c>
      <c r="F49" s="48">
        <v>1257</v>
      </c>
      <c r="G49" s="82"/>
      <c r="H49" s="32">
        <f t="shared" si="2"/>
        <v>1090</v>
      </c>
      <c r="I49" s="82"/>
      <c r="J49" s="64">
        <f t="shared" si="3"/>
        <v>1090</v>
      </c>
      <c r="K49" s="96">
        <v>180</v>
      </c>
      <c r="L49" s="77">
        <f t="shared" si="5"/>
        <v>910</v>
      </c>
      <c r="M49" s="79">
        <f t="shared" si="4"/>
        <v>2347</v>
      </c>
      <c r="O49" s="48"/>
    </row>
    <row r="50" spans="1:15" ht="15.75" thickBot="1">
      <c r="A50" s="2" t="s">
        <v>53</v>
      </c>
      <c r="B50" s="5">
        <v>48</v>
      </c>
      <c r="C50" s="51">
        <v>1313</v>
      </c>
      <c r="D50" s="50">
        <v>1274</v>
      </c>
      <c r="E50" s="69">
        <f t="shared" si="1"/>
        <v>2587</v>
      </c>
      <c r="F50" s="47">
        <v>1457</v>
      </c>
      <c r="G50" s="82">
        <v>125</v>
      </c>
      <c r="H50" s="32">
        <f t="shared" si="2"/>
        <v>1130</v>
      </c>
      <c r="I50" s="82">
        <v>125</v>
      </c>
      <c r="J50" s="64">
        <f t="shared" si="3"/>
        <v>1255</v>
      </c>
      <c r="K50" s="96">
        <v>328</v>
      </c>
      <c r="L50" s="77">
        <f t="shared" si="5"/>
        <v>927</v>
      </c>
      <c r="M50" s="79">
        <f t="shared" si="4"/>
        <v>2837</v>
      </c>
      <c r="O50" s="48"/>
    </row>
    <row r="51" spans="1:15" ht="15.75" thickBot="1">
      <c r="A51" s="2" t="s">
        <v>54</v>
      </c>
      <c r="B51" s="7">
        <v>49</v>
      </c>
      <c r="C51" s="50">
        <v>2034</v>
      </c>
      <c r="D51" s="50">
        <v>2055</v>
      </c>
      <c r="E51" s="69">
        <f t="shared" si="1"/>
        <v>4089</v>
      </c>
      <c r="F51" s="48">
        <v>2140</v>
      </c>
      <c r="G51" s="82"/>
      <c r="H51" s="32">
        <f t="shared" si="2"/>
        <v>1949</v>
      </c>
      <c r="I51" s="82"/>
      <c r="J51" s="64">
        <f t="shared" si="3"/>
        <v>1949</v>
      </c>
      <c r="K51" s="96">
        <v>266</v>
      </c>
      <c r="L51" s="77">
        <f t="shared" si="5"/>
        <v>1683</v>
      </c>
      <c r="M51" s="79">
        <f t="shared" si="4"/>
        <v>4089</v>
      </c>
      <c r="O51" s="48"/>
    </row>
    <row r="52" spans="1:15" ht="15.75" thickBot="1">
      <c r="A52" s="2" t="s">
        <v>55</v>
      </c>
      <c r="B52" s="5">
        <v>50</v>
      </c>
      <c r="C52" s="50">
        <v>2230</v>
      </c>
      <c r="D52" s="50">
        <v>2203</v>
      </c>
      <c r="E52" s="69">
        <f t="shared" si="1"/>
        <v>4433</v>
      </c>
      <c r="F52" s="47">
        <v>2300</v>
      </c>
      <c r="G52" s="82"/>
      <c r="H52" s="32">
        <f t="shared" si="2"/>
        <v>2133</v>
      </c>
      <c r="I52" s="82"/>
      <c r="J52" s="64">
        <f t="shared" si="3"/>
        <v>2133</v>
      </c>
      <c r="K52" s="96">
        <v>328</v>
      </c>
      <c r="L52" s="77">
        <f t="shared" si="5"/>
        <v>1805</v>
      </c>
      <c r="M52" s="79">
        <f t="shared" si="4"/>
        <v>4433</v>
      </c>
      <c r="O52" s="48"/>
    </row>
    <row r="53" spans="1:15" ht="15.75" thickBot="1">
      <c r="A53" s="2" t="s">
        <v>56</v>
      </c>
      <c r="B53" s="5">
        <v>51</v>
      </c>
      <c r="C53" s="50">
        <v>2895</v>
      </c>
      <c r="D53" s="50">
        <v>3050</v>
      </c>
      <c r="E53" s="69">
        <f t="shared" si="1"/>
        <v>5945</v>
      </c>
      <c r="F53" s="48">
        <v>3180</v>
      </c>
      <c r="G53" s="82"/>
      <c r="H53" s="32">
        <f t="shared" si="2"/>
        <v>2765</v>
      </c>
      <c r="I53" s="82"/>
      <c r="J53" s="64">
        <f t="shared" si="3"/>
        <v>2765</v>
      </c>
      <c r="K53" s="96">
        <v>353</v>
      </c>
      <c r="L53" s="77">
        <f t="shared" si="5"/>
        <v>2412</v>
      </c>
      <c r="M53" s="79">
        <f t="shared" si="4"/>
        <v>5945</v>
      </c>
      <c r="O53" s="48"/>
    </row>
    <row r="54" spans="1:15" ht="15.75" thickBot="1">
      <c r="A54" s="2" t="s">
        <v>57</v>
      </c>
      <c r="B54" s="5">
        <v>52</v>
      </c>
      <c r="C54" s="50">
        <v>897</v>
      </c>
      <c r="D54" s="50">
        <v>829</v>
      </c>
      <c r="E54" s="69">
        <f t="shared" si="1"/>
        <v>1726</v>
      </c>
      <c r="F54" s="47">
        <v>867</v>
      </c>
      <c r="G54" s="82"/>
      <c r="H54" s="32">
        <f t="shared" si="2"/>
        <v>859</v>
      </c>
      <c r="I54" s="82"/>
      <c r="J54" s="64">
        <f t="shared" si="3"/>
        <v>859</v>
      </c>
      <c r="K54" s="96">
        <v>266</v>
      </c>
      <c r="L54" s="77">
        <f t="shared" si="5"/>
        <v>593</v>
      </c>
      <c r="M54" s="79">
        <f t="shared" si="4"/>
        <v>1726</v>
      </c>
      <c r="O54" s="48"/>
    </row>
    <row r="55" spans="1:15" ht="15.75" thickBot="1">
      <c r="A55" s="2" t="s">
        <v>58</v>
      </c>
      <c r="B55" s="5">
        <v>53</v>
      </c>
      <c r="C55" s="50">
        <v>1504</v>
      </c>
      <c r="D55" s="50">
        <v>1136</v>
      </c>
      <c r="E55" s="69">
        <f t="shared" si="1"/>
        <v>2640</v>
      </c>
      <c r="F55" s="48">
        <v>1396</v>
      </c>
      <c r="G55" s="82"/>
      <c r="H55" s="32">
        <f t="shared" si="2"/>
        <v>1244</v>
      </c>
      <c r="I55" s="82"/>
      <c r="J55" s="64">
        <f t="shared" si="3"/>
        <v>1244</v>
      </c>
      <c r="K55" s="96">
        <v>241</v>
      </c>
      <c r="L55" s="77">
        <f t="shared" si="5"/>
        <v>1003</v>
      </c>
      <c r="M55" s="79">
        <f t="shared" si="4"/>
        <v>2640</v>
      </c>
      <c r="O55" s="48"/>
    </row>
    <row r="56" spans="1:15" ht="15.75" thickBot="1">
      <c r="A56" s="2" t="s">
        <v>59</v>
      </c>
      <c r="B56" s="5">
        <v>54</v>
      </c>
      <c r="C56" s="50">
        <v>2513</v>
      </c>
      <c r="D56" s="50">
        <v>2242</v>
      </c>
      <c r="E56" s="69">
        <f t="shared" si="1"/>
        <v>4755</v>
      </c>
      <c r="F56" s="47">
        <v>2633</v>
      </c>
      <c r="G56" s="82"/>
      <c r="H56" s="32">
        <f t="shared" si="2"/>
        <v>2122</v>
      </c>
      <c r="I56" s="82"/>
      <c r="J56" s="64">
        <f t="shared" si="3"/>
        <v>2122</v>
      </c>
      <c r="K56" s="96">
        <v>328</v>
      </c>
      <c r="L56" s="77">
        <f t="shared" si="5"/>
        <v>1794</v>
      </c>
      <c r="M56" s="79">
        <f t="shared" si="4"/>
        <v>4755</v>
      </c>
      <c r="O56" s="48"/>
    </row>
    <row r="57" spans="1:15" ht="15.75" thickBot="1">
      <c r="A57" s="2" t="s">
        <v>60</v>
      </c>
      <c r="B57" s="5">
        <v>55</v>
      </c>
      <c r="C57" s="50">
        <v>1159</v>
      </c>
      <c r="D57" s="50">
        <v>1029</v>
      </c>
      <c r="E57" s="69">
        <f t="shared" si="1"/>
        <v>2188</v>
      </c>
      <c r="F57" s="48">
        <v>1128</v>
      </c>
      <c r="G57" s="82"/>
      <c r="H57" s="32">
        <f t="shared" si="2"/>
        <v>1060</v>
      </c>
      <c r="I57" s="82"/>
      <c r="J57" s="64">
        <f t="shared" si="3"/>
        <v>1060</v>
      </c>
      <c r="K57" s="96">
        <v>241</v>
      </c>
      <c r="L57" s="77">
        <f t="shared" si="5"/>
        <v>819</v>
      </c>
      <c r="M57" s="79">
        <f t="shared" si="4"/>
        <v>2188</v>
      </c>
      <c r="O57" s="48"/>
    </row>
    <row r="58" spans="1:15" ht="15.75" thickBot="1">
      <c r="A58" s="2" t="s">
        <v>61</v>
      </c>
      <c r="B58" s="5">
        <v>56</v>
      </c>
      <c r="C58" s="50">
        <v>2633</v>
      </c>
      <c r="D58" s="50">
        <v>2893</v>
      </c>
      <c r="E58" s="69">
        <f t="shared" si="1"/>
        <v>5526</v>
      </c>
      <c r="F58" s="47">
        <v>2863</v>
      </c>
      <c r="G58" s="82"/>
      <c r="H58" s="32">
        <f t="shared" si="2"/>
        <v>2663</v>
      </c>
      <c r="I58" s="82"/>
      <c r="J58" s="64">
        <f t="shared" si="3"/>
        <v>2663</v>
      </c>
      <c r="K58" s="96">
        <v>328</v>
      </c>
      <c r="L58" s="77">
        <f t="shared" si="5"/>
        <v>2335</v>
      </c>
      <c r="M58" s="79">
        <f t="shared" si="4"/>
        <v>5526</v>
      </c>
      <c r="O58" s="48"/>
    </row>
    <row r="59" spans="1:15" ht="15.75" thickBot="1">
      <c r="A59" s="2" t="s">
        <v>62</v>
      </c>
      <c r="B59" s="5">
        <v>57</v>
      </c>
      <c r="C59" s="50">
        <v>2366</v>
      </c>
      <c r="D59" s="50">
        <v>2698</v>
      </c>
      <c r="E59" s="69">
        <f t="shared" si="1"/>
        <v>5064</v>
      </c>
      <c r="F59" s="48">
        <v>3354</v>
      </c>
      <c r="G59" s="82">
        <v>750</v>
      </c>
      <c r="H59" s="32">
        <f t="shared" si="2"/>
        <v>1710</v>
      </c>
      <c r="I59" s="82">
        <v>750</v>
      </c>
      <c r="J59" s="64">
        <f t="shared" si="3"/>
        <v>2460</v>
      </c>
      <c r="K59" s="96">
        <v>266</v>
      </c>
      <c r="L59" s="77">
        <f t="shared" si="5"/>
        <v>2194</v>
      </c>
      <c r="M59" s="79">
        <f t="shared" si="4"/>
        <v>6564</v>
      </c>
      <c r="O59" s="48"/>
    </row>
    <row r="60" spans="1:15" ht="15.75" thickBot="1">
      <c r="A60" s="2" t="s">
        <v>63</v>
      </c>
      <c r="B60" s="5">
        <v>58</v>
      </c>
      <c r="C60" s="50">
        <v>932</v>
      </c>
      <c r="D60" s="50">
        <v>812</v>
      </c>
      <c r="E60" s="69">
        <f t="shared" si="1"/>
        <v>1744</v>
      </c>
      <c r="F60" s="47">
        <v>903</v>
      </c>
      <c r="G60" s="82"/>
      <c r="H60" s="32">
        <f t="shared" si="2"/>
        <v>841</v>
      </c>
      <c r="I60" s="82"/>
      <c r="J60" s="64">
        <f t="shared" si="3"/>
        <v>841</v>
      </c>
      <c r="K60" s="96">
        <v>328</v>
      </c>
      <c r="L60" s="77">
        <f t="shared" si="5"/>
        <v>513</v>
      </c>
      <c r="M60" s="79">
        <f t="shared" si="4"/>
        <v>1744</v>
      </c>
      <c r="O60" s="48"/>
    </row>
    <row r="61" spans="1:15" ht="15.75" thickBot="1">
      <c r="A61" s="2" t="s">
        <v>64</v>
      </c>
      <c r="B61" s="5">
        <v>59</v>
      </c>
      <c r="C61" s="50">
        <v>4552</v>
      </c>
      <c r="D61" s="50">
        <v>4370</v>
      </c>
      <c r="E61" s="69">
        <f t="shared" si="1"/>
        <v>8922</v>
      </c>
      <c r="F61" s="48">
        <v>4787</v>
      </c>
      <c r="G61" s="82"/>
      <c r="H61" s="32">
        <f t="shared" si="2"/>
        <v>4135</v>
      </c>
      <c r="I61" s="82"/>
      <c r="J61" s="64">
        <f t="shared" si="3"/>
        <v>4135</v>
      </c>
      <c r="K61" s="96">
        <v>353</v>
      </c>
      <c r="L61" s="77">
        <f t="shared" si="5"/>
        <v>3782</v>
      </c>
      <c r="M61" s="79">
        <f t="shared" si="4"/>
        <v>8922</v>
      </c>
      <c r="O61" s="48"/>
    </row>
    <row r="62" spans="1:15" ht="15.75" thickBot="1">
      <c r="A62" s="2" t="s">
        <v>65</v>
      </c>
      <c r="B62" s="5">
        <v>60</v>
      </c>
      <c r="C62" s="50">
        <v>1255</v>
      </c>
      <c r="D62" s="50">
        <v>1100</v>
      </c>
      <c r="E62" s="69">
        <f t="shared" si="1"/>
        <v>2355</v>
      </c>
      <c r="F62" s="47">
        <v>1261</v>
      </c>
      <c r="G62" s="82"/>
      <c r="H62" s="32">
        <f t="shared" si="2"/>
        <v>1094</v>
      </c>
      <c r="I62" s="82"/>
      <c r="J62" s="64">
        <f t="shared" si="3"/>
        <v>1094</v>
      </c>
      <c r="K62" s="96">
        <v>180</v>
      </c>
      <c r="L62" s="77">
        <f t="shared" si="5"/>
        <v>914</v>
      </c>
      <c r="M62" s="79">
        <f t="shared" si="4"/>
        <v>2355</v>
      </c>
      <c r="O62" s="48"/>
    </row>
    <row r="63" spans="1:15" ht="15.75" thickBot="1">
      <c r="A63" s="2" t="s">
        <v>66</v>
      </c>
      <c r="B63" s="5">
        <v>61</v>
      </c>
      <c r="C63" s="50">
        <v>1218</v>
      </c>
      <c r="D63" s="50">
        <v>1202</v>
      </c>
      <c r="E63" s="69">
        <f t="shared" si="1"/>
        <v>2420</v>
      </c>
      <c r="F63" s="48">
        <v>1278</v>
      </c>
      <c r="G63" s="82"/>
      <c r="H63" s="32">
        <f t="shared" si="2"/>
        <v>1142</v>
      </c>
      <c r="I63" s="82"/>
      <c r="J63" s="64">
        <f t="shared" si="3"/>
        <v>1142</v>
      </c>
      <c r="K63" s="96">
        <v>86</v>
      </c>
      <c r="L63" s="77">
        <f t="shared" si="5"/>
        <v>1056</v>
      </c>
      <c r="M63" s="79">
        <f t="shared" si="4"/>
        <v>2420</v>
      </c>
      <c r="O63" s="48"/>
    </row>
    <row r="64" spans="1:15" ht="15.75" thickBot="1">
      <c r="A64" s="2" t="s">
        <v>67</v>
      </c>
      <c r="B64" s="5">
        <v>62</v>
      </c>
      <c r="C64" s="50">
        <v>4507</v>
      </c>
      <c r="D64" s="50">
        <v>4958</v>
      </c>
      <c r="E64" s="69">
        <f t="shared" si="1"/>
        <v>9465</v>
      </c>
      <c r="F64" s="47">
        <v>5066</v>
      </c>
      <c r="G64" s="82"/>
      <c r="H64" s="32">
        <f t="shared" si="2"/>
        <v>4399</v>
      </c>
      <c r="I64" s="82"/>
      <c r="J64" s="64">
        <f t="shared" si="3"/>
        <v>4399</v>
      </c>
      <c r="K64" s="96">
        <v>328</v>
      </c>
      <c r="L64" s="77">
        <f t="shared" si="5"/>
        <v>4071</v>
      </c>
      <c r="M64" s="79">
        <f t="shared" si="4"/>
        <v>9465</v>
      </c>
      <c r="O64" s="48"/>
    </row>
    <row r="65" spans="1:15" ht="15.75" thickBot="1">
      <c r="A65" s="2" t="s">
        <v>68</v>
      </c>
      <c r="B65" s="5">
        <v>63</v>
      </c>
      <c r="C65" s="50">
        <v>4436</v>
      </c>
      <c r="D65" s="50">
        <v>4213</v>
      </c>
      <c r="E65" s="69">
        <f t="shared" si="1"/>
        <v>8649</v>
      </c>
      <c r="F65" s="48">
        <v>4599</v>
      </c>
      <c r="G65" s="82"/>
      <c r="H65" s="32">
        <f t="shared" si="2"/>
        <v>4050</v>
      </c>
      <c r="I65" s="82"/>
      <c r="J65" s="64">
        <f t="shared" si="3"/>
        <v>4050</v>
      </c>
      <c r="K65" s="96">
        <v>587</v>
      </c>
      <c r="L65" s="77">
        <f t="shared" si="5"/>
        <v>3463</v>
      </c>
      <c r="M65" s="79">
        <f t="shared" si="4"/>
        <v>8649</v>
      </c>
      <c r="O65" s="48"/>
    </row>
    <row r="66" spans="1:15" ht="15.75" thickBot="1">
      <c r="A66" s="2" t="s">
        <v>69</v>
      </c>
      <c r="B66" s="5">
        <v>64</v>
      </c>
      <c r="C66" s="50">
        <v>1170</v>
      </c>
      <c r="D66" s="50">
        <v>1139</v>
      </c>
      <c r="E66" s="69">
        <f t="shared" si="1"/>
        <v>2309</v>
      </c>
      <c r="F66" s="47">
        <v>1441</v>
      </c>
      <c r="G66" s="82">
        <v>225</v>
      </c>
      <c r="H66" s="32">
        <f t="shared" si="2"/>
        <v>868</v>
      </c>
      <c r="I66" s="82">
        <v>225</v>
      </c>
      <c r="J66" s="64">
        <f t="shared" si="3"/>
        <v>1093</v>
      </c>
      <c r="K66" s="96">
        <v>266</v>
      </c>
      <c r="L66" s="77">
        <f t="shared" si="5"/>
        <v>827</v>
      </c>
      <c r="M66" s="79">
        <f t="shared" si="4"/>
        <v>2759</v>
      </c>
      <c r="O66" s="48"/>
    </row>
    <row r="67" spans="1:15" ht="15.75" thickBot="1">
      <c r="A67" s="2" t="s">
        <v>70</v>
      </c>
      <c r="B67" s="5">
        <v>65</v>
      </c>
      <c r="C67" s="50">
        <v>781</v>
      </c>
      <c r="D67" s="50">
        <v>724</v>
      </c>
      <c r="E67" s="69">
        <f t="shared" si="1"/>
        <v>1505</v>
      </c>
      <c r="F67" s="47">
        <v>980</v>
      </c>
      <c r="G67" s="82">
        <v>150</v>
      </c>
      <c r="H67" s="32">
        <f t="shared" si="2"/>
        <v>525</v>
      </c>
      <c r="I67" s="82">
        <v>150</v>
      </c>
      <c r="J67" s="64">
        <f t="shared" si="3"/>
        <v>675</v>
      </c>
      <c r="K67" s="96">
        <v>86</v>
      </c>
      <c r="L67" s="77">
        <f t="shared" si="5"/>
        <v>589</v>
      </c>
      <c r="M67" s="79">
        <f t="shared" si="4"/>
        <v>1805</v>
      </c>
      <c r="O67" s="48"/>
    </row>
    <row r="68" spans="1:15" ht="15.75" thickBot="1">
      <c r="A68" s="2" t="s">
        <v>71</v>
      </c>
      <c r="B68" s="5">
        <v>66</v>
      </c>
      <c r="C68" s="50">
        <v>1769</v>
      </c>
      <c r="D68" s="50">
        <v>1791</v>
      </c>
      <c r="E68" s="69">
        <f t="shared" si="1"/>
        <v>3560</v>
      </c>
      <c r="F68" s="48">
        <v>2678</v>
      </c>
      <c r="G68" s="82">
        <v>770</v>
      </c>
      <c r="H68" s="32">
        <f t="shared" si="2"/>
        <v>882</v>
      </c>
      <c r="I68" s="82">
        <v>770</v>
      </c>
      <c r="J68" s="64">
        <f t="shared" si="3"/>
        <v>1652</v>
      </c>
      <c r="K68" s="96">
        <v>378</v>
      </c>
      <c r="L68" s="77">
        <f aca="true" t="shared" si="6" ref="L68:L99">J68-K68</f>
        <v>1274</v>
      </c>
      <c r="M68" s="79">
        <f t="shared" si="4"/>
        <v>5100</v>
      </c>
      <c r="O68" s="48"/>
    </row>
    <row r="69" spans="1:15" ht="15.75" thickBot="1">
      <c r="A69" s="2" t="s">
        <v>72</v>
      </c>
      <c r="B69" s="5">
        <v>67</v>
      </c>
      <c r="C69" s="50">
        <v>6755</v>
      </c>
      <c r="D69" s="50">
        <v>6383</v>
      </c>
      <c r="E69" s="69">
        <f aca="true" t="shared" si="7" ref="E69:E104">C69+D69</f>
        <v>13138</v>
      </c>
      <c r="F69" s="47">
        <v>6662</v>
      </c>
      <c r="G69" s="82"/>
      <c r="H69" s="32">
        <f aca="true" t="shared" si="8" ref="H69:H105">E69-F69</f>
        <v>6476</v>
      </c>
      <c r="I69" s="82"/>
      <c r="J69" s="64">
        <f aca="true" t="shared" si="9" ref="J69:J105">H69+I69</f>
        <v>6476</v>
      </c>
      <c r="K69" s="96">
        <v>760</v>
      </c>
      <c r="L69" s="77">
        <f t="shared" si="6"/>
        <v>5716</v>
      </c>
      <c r="M69" s="79">
        <f aca="true" t="shared" si="10" ref="M69:M105">F69+G69+H69+I69</f>
        <v>13138</v>
      </c>
      <c r="O69" s="48"/>
    </row>
    <row r="70" spans="1:15" ht="15.75" thickBot="1">
      <c r="A70" s="2" t="s">
        <v>73</v>
      </c>
      <c r="B70" s="5">
        <v>68</v>
      </c>
      <c r="C70" s="50">
        <v>3797</v>
      </c>
      <c r="D70" s="50">
        <v>3181</v>
      </c>
      <c r="E70" s="69">
        <f t="shared" si="7"/>
        <v>6978</v>
      </c>
      <c r="F70" s="48">
        <v>3577</v>
      </c>
      <c r="G70" s="82"/>
      <c r="H70" s="32">
        <f t="shared" si="8"/>
        <v>3401</v>
      </c>
      <c r="I70" s="82"/>
      <c r="J70" s="64">
        <f t="shared" si="9"/>
        <v>3401</v>
      </c>
      <c r="K70" s="96">
        <v>328</v>
      </c>
      <c r="L70" s="77">
        <f t="shared" si="6"/>
        <v>3073</v>
      </c>
      <c r="M70" s="79">
        <f t="shared" si="10"/>
        <v>6978</v>
      </c>
      <c r="O70" s="48"/>
    </row>
    <row r="71" spans="1:15" ht="15.75" thickBot="1">
      <c r="A71" s="2" t="s">
        <v>74</v>
      </c>
      <c r="B71" s="5">
        <v>69</v>
      </c>
      <c r="C71" s="50">
        <v>5015</v>
      </c>
      <c r="D71" s="50">
        <v>4884</v>
      </c>
      <c r="E71" s="69">
        <f t="shared" si="7"/>
        <v>9899</v>
      </c>
      <c r="F71" s="47">
        <v>6684</v>
      </c>
      <c r="G71" s="82">
        <v>1404</v>
      </c>
      <c r="H71" s="32">
        <f t="shared" si="8"/>
        <v>3215</v>
      </c>
      <c r="I71" s="82">
        <v>1404</v>
      </c>
      <c r="J71" s="64">
        <f t="shared" si="9"/>
        <v>4619</v>
      </c>
      <c r="K71" s="96">
        <v>414</v>
      </c>
      <c r="L71" s="77">
        <f t="shared" si="6"/>
        <v>4205</v>
      </c>
      <c r="M71" s="79">
        <f t="shared" si="10"/>
        <v>12707</v>
      </c>
      <c r="O71" s="48"/>
    </row>
    <row r="72" spans="1:15" ht="15.75" thickBot="1">
      <c r="A72" s="2" t="s">
        <v>75</v>
      </c>
      <c r="B72" s="5">
        <v>70</v>
      </c>
      <c r="C72" s="50">
        <v>868</v>
      </c>
      <c r="D72" s="50">
        <v>779</v>
      </c>
      <c r="E72" s="69">
        <f t="shared" si="7"/>
        <v>1647</v>
      </c>
      <c r="F72" s="48">
        <v>883</v>
      </c>
      <c r="G72" s="82"/>
      <c r="H72" s="32">
        <f t="shared" si="8"/>
        <v>764</v>
      </c>
      <c r="I72" s="82"/>
      <c r="J72" s="64">
        <f t="shared" si="9"/>
        <v>764</v>
      </c>
      <c r="K72" s="96">
        <v>86</v>
      </c>
      <c r="L72" s="77">
        <f t="shared" si="6"/>
        <v>678</v>
      </c>
      <c r="M72" s="79">
        <f t="shared" si="10"/>
        <v>1647</v>
      </c>
      <c r="O72" s="48"/>
    </row>
    <row r="73" spans="1:15" ht="15.75" thickBot="1">
      <c r="A73" s="2" t="s">
        <v>76</v>
      </c>
      <c r="B73" s="5">
        <v>71</v>
      </c>
      <c r="C73" s="50">
        <v>1907</v>
      </c>
      <c r="D73" s="50">
        <v>1650</v>
      </c>
      <c r="E73" s="69">
        <f t="shared" si="7"/>
        <v>3557</v>
      </c>
      <c r="F73" s="47">
        <v>1881</v>
      </c>
      <c r="G73" s="82"/>
      <c r="H73" s="32">
        <f t="shared" si="8"/>
        <v>1676</v>
      </c>
      <c r="I73" s="82"/>
      <c r="J73" s="64">
        <f t="shared" si="9"/>
        <v>1676</v>
      </c>
      <c r="K73" s="96">
        <v>500</v>
      </c>
      <c r="L73" s="77">
        <f t="shared" si="6"/>
        <v>1176</v>
      </c>
      <c r="M73" s="79">
        <f t="shared" si="10"/>
        <v>3557</v>
      </c>
      <c r="O73" s="48"/>
    </row>
    <row r="74" spans="1:15" ht="15.75" thickBot="1">
      <c r="A74" s="2" t="s">
        <v>77</v>
      </c>
      <c r="B74" s="5">
        <v>72</v>
      </c>
      <c r="C74" s="50">
        <v>2208</v>
      </c>
      <c r="D74" s="50">
        <v>1878</v>
      </c>
      <c r="E74" s="69">
        <f t="shared" si="7"/>
        <v>4086</v>
      </c>
      <c r="F74" s="48">
        <v>2052</v>
      </c>
      <c r="G74" s="82"/>
      <c r="H74" s="32">
        <f t="shared" si="8"/>
        <v>2034</v>
      </c>
      <c r="I74" s="82"/>
      <c r="J74" s="64">
        <f t="shared" si="9"/>
        <v>2034</v>
      </c>
      <c r="K74" s="96">
        <v>353</v>
      </c>
      <c r="L74" s="77">
        <f t="shared" si="6"/>
        <v>1681</v>
      </c>
      <c r="M74" s="79">
        <f t="shared" si="10"/>
        <v>4086</v>
      </c>
      <c r="O74" s="48"/>
    </row>
    <row r="75" spans="1:15" ht="15.75" thickBot="1">
      <c r="A75" s="2" t="s">
        <v>78</v>
      </c>
      <c r="B75" s="5">
        <v>73</v>
      </c>
      <c r="C75" s="50">
        <v>1107</v>
      </c>
      <c r="D75" s="50">
        <v>1061</v>
      </c>
      <c r="E75" s="69">
        <f t="shared" si="7"/>
        <v>2168</v>
      </c>
      <c r="F75" s="47">
        <v>1175</v>
      </c>
      <c r="G75" s="82"/>
      <c r="H75" s="32">
        <f t="shared" si="8"/>
        <v>993</v>
      </c>
      <c r="I75" s="82"/>
      <c r="J75" s="64">
        <f t="shared" si="9"/>
        <v>993</v>
      </c>
      <c r="K75" s="96">
        <v>180</v>
      </c>
      <c r="L75" s="77">
        <f t="shared" si="6"/>
        <v>813</v>
      </c>
      <c r="M75" s="79">
        <f t="shared" si="10"/>
        <v>2168</v>
      </c>
      <c r="O75" s="48"/>
    </row>
    <row r="76" spans="1:15" ht="15.75" thickBot="1">
      <c r="A76" s="2" t="s">
        <v>79</v>
      </c>
      <c r="B76" s="5">
        <v>74</v>
      </c>
      <c r="C76" s="50">
        <v>1451</v>
      </c>
      <c r="D76" s="50">
        <v>1366</v>
      </c>
      <c r="E76" s="69">
        <f t="shared" si="7"/>
        <v>2817</v>
      </c>
      <c r="F76" s="48">
        <v>1508</v>
      </c>
      <c r="G76" s="82"/>
      <c r="H76" s="32">
        <f t="shared" si="8"/>
        <v>1309</v>
      </c>
      <c r="I76" s="82"/>
      <c r="J76" s="64">
        <f t="shared" si="9"/>
        <v>1309</v>
      </c>
      <c r="K76" s="96">
        <v>180</v>
      </c>
      <c r="L76" s="77">
        <f t="shared" si="6"/>
        <v>1129</v>
      </c>
      <c r="M76" s="79">
        <f t="shared" si="10"/>
        <v>2817</v>
      </c>
      <c r="O76" s="48"/>
    </row>
    <row r="77" spans="1:15" ht="15.75" thickBot="1">
      <c r="A77" s="2" t="s">
        <v>80</v>
      </c>
      <c r="B77" s="5">
        <v>75</v>
      </c>
      <c r="C77" s="50">
        <v>2722</v>
      </c>
      <c r="D77" s="50">
        <v>3091</v>
      </c>
      <c r="E77" s="69">
        <f t="shared" si="7"/>
        <v>5813</v>
      </c>
      <c r="F77" s="47">
        <v>3542</v>
      </c>
      <c r="G77" s="82">
        <v>350</v>
      </c>
      <c r="H77" s="32">
        <f t="shared" si="8"/>
        <v>2271</v>
      </c>
      <c r="I77" s="82">
        <v>350</v>
      </c>
      <c r="J77" s="64">
        <f t="shared" si="9"/>
        <v>2621</v>
      </c>
      <c r="K77" s="96">
        <v>241</v>
      </c>
      <c r="L77" s="77">
        <f t="shared" si="6"/>
        <v>2380</v>
      </c>
      <c r="M77" s="79">
        <f t="shared" si="10"/>
        <v>6513</v>
      </c>
      <c r="O77" s="48"/>
    </row>
    <row r="78" spans="1:15" ht="15.75" thickBot="1">
      <c r="A78" s="2" t="s">
        <v>81</v>
      </c>
      <c r="B78" s="5">
        <v>76</v>
      </c>
      <c r="C78" s="50">
        <v>2586</v>
      </c>
      <c r="D78" s="50">
        <v>2343</v>
      </c>
      <c r="E78" s="69">
        <f t="shared" si="7"/>
        <v>4929</v>
      </c>
      <c r="F78" s="48">
        <v>2632</v>
      </c>
      <c r="G78" s="82">
        <v>35</v>
      </c>
      <c r="H78" s="32">
        <f t="shared" si="8"/>
        <v>2297</v>
      </c>
      <c r="I78" s="82">
        <v>35</v>
      </c>
      <c r="J78" s="64">
        <f t="shared" si="9"/>
        <v>2332</v>
      </c>
      <c r="K78" s="96">
        <v>328</v>
      </c>
      <c r="L78" s="77">
        <f t="shared" si="6"/>
        <v>2004</v>
      </c>
      <c r="M78" s="79">
        <f t="shared" si="10"/>
        <v>4999</v>
      </c>
      <c r="O78" s="48"/>
    </row>
    <row r="79" spans="1:15" ht="15.75" thickBot="1">
      <c r="A79" s="2" t="s">
        <v>82</v>
      </c>
      <c r="B79" s="5">
        <v>77</v>
      </c>
      <c r="C79" s="50">
        <v>1142</v>
      </c>
      <c r="D79" s="50">
        <v>1357</v>
      </c>
      <c r="E79" s="69">
        <f t="shared" si="7"/>
        <v>2499</v>
      </c>
      <c r="F79" s="47">
        <v>1348</v>
      </c>
      <c r="G79" s="82"/>
      <c r="H79" s="32">
        <f t="shared" si="8"/>
        <v>1151</v>
      </c>
      <c r="I79" s="82"/>
      <c r="J79" s="64">
        <f t="shared" si="9"/>
        <v>1151</v>
      </c>
      <c r="K79" s="96">
        <v>328</v>
      </c>
      <c r="L79" s="77">
        <f t="shared" si="6"/>
        <v>823</v>
      </c>
      <c r="M79" s="79">
        <f t="shared" si="10"/>
        <v>2499</v>
      </c>
      <c r="O79" s="48"/>
    </row>
    <row r="80" spans="1:15" ht="15.75" thickBot="1">
      <c r="A80" s="2" t="s">
        <v>83</v>
      </c>
      <c r="B80" s="5">
        <v>78</v>
      </c>
      <c r="C80" s="50">
        <v>1170</v>
      </c>
      <c r="D80" s="50">
        <v>1390</v>
      </c>
      <c r="E80" s="69">
        <f t="shared" si="7"/>
        <v>2560</v>
      </c>
      <c r="F80" s="48">
        <v>1356</v>
      </c>
      <c r="G80" s="82"/>
      <c r="H80" s="32">
        <f t="shared" si="8"/>
        <v>1204</v>
      </c>
      <c r="I80" s="82"/>
      <c r="J80" s="64">
        <f t="shared" si="9"/>
        <v>1204</v>
      </c>
      <c r="K80" s="96">
        <v>328</v>
      </c>
      <c r="L80" s="77">
        <f t="shared" si="6"/>
        <v>876</v>
      </c>
      <c r="M80" s="79">
        <f t="shared" si="10"/>
        <v>2560</v>
      </c>
      <c r="O80" s="48"/>
    </row>
    <row r="81" spans="1:15" ht="15.75" thickBot="1">
      <c r="A81" s="2" t="s">
        <v>84</v>
      </c>
      <c r="B81" s="5">
        <v>79</v>
      </c>
      <c r="C81" s="50">
        <v>2995</v>
      </c>
      <c r="D81" s="50">
        <v>2943</v>
      </c>
      <c r="E81" s="69">
        <f t="shared" si="7"/>
        <v>5938</v>
      </c>
      <c r="F81" s="47">
        <v>3059</v>
      </c>
      <c r="G81" s="82"/>
      <c r="H81" s="32">
        <f t="shared" si="8"/>
        <v>2879</v>
      </c>
      <c r="I81" s="82"/>
      <c r="J81" s="64">
        <f t="shared" si="9"/>
        <v>2879</v>
      </c>
      <c r="K81" s="96">
        <v>353</v>
      </c>
      <c r="L81" s="77">
        <f t="shared" si="6"/>
        <v>2526</v>
      </c>
      <c r="M81" s="79">
        <f t="shared" si="10"/>
        <v>5938</v>
      </c>
      <c r="O81" s="48"/>
    </row>
    <row r="82" spans="1:15" ht="15.75" thickBot="1">
      <c r="A82" s="2" t="s">
        <v>85</v>
      </c>
      <c r="B82" s="5">
        <v>80</v>
      </c>
      <c r="C82" s="50">
        <v>2812</v>
      </c>
      <c r="D82" s="50">
        <v>3781</v>
      </c>
      <c r="E82" s="69">
        <f t="shared" si="7"/>
        <v>6593</v>
      </c>
      <c r="F82" s="48">
        <v>4861</v>
      </c>
      <c r="G82" s="82">
        <v>1404</v>
      </c>
      <c r="H82" s="32">
        <f t="shared" si="8"/>
        <v>1732</v>
      </c>
      <c r="I82" s="82">
        <v>1404</v>
      </c>
      <c r="J82" s="64">
        <f t="shared" si="9"/>
        <v>3136</v>
      </c>
      <c r="K82" s="96">
        <v>241</v>
      </c>
      <c r="L82" s="77">
        <f t="shared" si="6"/>
        <v>2895</v>
      </c>
      <c r="M82" s="79">
        <f t="shared" si="10"/>
        <v>9401</v>
      </c>
      <c r="O82" s="48"/>
    </row>
    <row r="83" spans="1:15" ht="15.75" thickBot="1">
      <c r="A83" s="2" t="s">
        <v>86</v>
      </c>
      <c r="B83" s="5">
        <v>81</v>
      </c>
      <c r="C83" s="50">
        <v>1159</v>
      </c>
      <c r="D83" s="50">
        <v>1351</v>
      </c>
      <c r="E83" s="69">
        <f t="shared" si="7"/>
        <v>2510</v>
      </c>
      <c r="F83" s="48">
        <v>1299</v>
      </c>
      <c r="G83" s="82"/>
      <c r="H83" s="32">
        <f t="shared" si="8"/>
        <v>1211</v>
      </c>
      <c r="I83" s="82"/>
      <c r="J83" s="64">
        <f t="shared" si="9"/>
        <v>1211</v>
      </c>
      <c r="K83" s="96">
        <v>328</v>
      </c>
      <c r="L83" s="77">
        <f t="shared" si="6"/>
        <v>883</v>
      </c>
      <c r="M83" s="79">
        <f t="shared" si="10"/>
        <v>2510</v>
      </c>
      <c r="O83" s="48"/>
    </row>
    <row r="84" spans="1:15" ht="15.75" thickBot="1">
      <c r="A84" s="2" t="s">
        <v>87</v>
      </c>
      <c r="B84" s="5">
        <v>82</v>
      </c>
      <c r="C84" s="50">
        <v>1938</v>
      </c>
      <c r="D84" s="50">
        <v>1943</v>
      </c>
      <c r="E84" s="69">
        <f t="shared" si="7"/>
        <v>3881</v>
      </c>
      <c r="F84" s="47">
        <v>3465</v>
      </c>
      <c r="G84" s="82">
        <v>1404</v>
      </c>
      <c r="H84" s="32">
        <f t="shared" si="8"/>
        <v>416</v>
      </c>
      <c r="I84" s="82">
        <v>1404</v>
      </c>
      <c r="J84" s="64">
        <f t="shared" si="9"/>
        <v>1820</v>
      </c>
      <c r="K84" s="96">
        <v>316</v>
      </c>
      <c r="L84" s="77">
        <f t="shared" si="6"/>
        <v>1504</v>
      </c>
      <c r="M84" s="79">
        <f t="shared" si="10"/>
        <v>6689</v>
      </c>
      <c r="O84" s="48"/>
    </row>
    <row r="85" spans="1:15" ht="15.75" thickBot="1">
      <c r="A85" s="2" t="s">
        <v>88</v>
      </c>
      <c r="B85" s="5">
        <v>83</v>
      </c>
      <c r="C85" s="50">
        <v>1329</v>
      </c>
      <c r="D85" s="50">
        <v>1322</v>
      </c>
      <c r="E85" s="69">
        <f t="shared" si="7"/>
        <v>2651</v>
      </c>
      <c r="F85" s="48">
        <v>1358</v>
      </c>
      <c r="G85" s="82"/>
      <c r="H85" s="32">
        <f t="shared" si="8"/>
        <v>1293</v>
      </c>
      <c r="I85" s="82"/>
      <c r="J85" s="64">
        <f t="shared" si="9"/>
        <v>1293</v>
      </c>
      <c r="K85" s="96">
        <v>86</v>
      </c>
      <c r="L85" s="77">
        <f t="shared" si="6"/>
        <v>1207</v>
      </c>
      <c r="M85" s="79">
        <f t="shared" si="10"/>
        <v>2651</v>
      </c>
      <c r="O85" s="48"/>
    </row>
    <row r="86" spans="1:15" ht="15.75" thickBot="1">
      <c r="A86" s="2" t="s">
        <v>89</v>
      </c>
      <c r="B86" s="5">
        <v>84</v>
      </c>
      <c r="C86" s="50">
        <v>1409</v>
      </c>
      <c r="D86" s="50">
        <v>1573</v>
      </c>
      <c r="E86" s="69">
        <f t="shared" si="7"/>
        <v>2982</v>
      </c>
      <c r="F86" s="47">
        <v>1629</v>
      </c>
      <c r="G86" s="82"/>
      <c r="H86" s="32">
        <f t="shared" si="8"/>
        <v>1353</v>
      </c>
      <c r="I86" s="82"/>
      <c r="J86" s="64">
        <f t="shared" si="9"/>
        <v>1353</v>
      </c>
      <c r="K86" s="96">
        <v>164</v>
      </c>
      <c r="L86" s="77">
        <f t="shared" si="6"/>
        <v>1189</v>
      </c>
      <c r="M86" s="79">
        <f t="shared" si="10"/>
        <v>2982</v>
      </c>
      <c r="O86" s="48"/>
    </row>
    <row r="87" spans="1:15" ht="15.75" thickBot="1">
      <c r="A87" s="2" t="s">
        <v>90</v>
      </c>
      <c r="B87" s="5">
        <v>85</v>
      </c>
      <c r="C87" s="50">
        <v>3566</v>
      </c>
      <c r="D87" s="50">
        <v>3117</v>
      </c>
      <c r="E87" s="69">
        <f t="shared" si="7"/>
        <v>6683</v>
      </c>
      <c r="F87" s="48">
        <v>3485</v>
      </c>
      <c r="G87" s="82"/>
      <c r="H87" s="32">
        <f t="shared" si="8"/>
        <v>3198</v>
      </c>
      <c r="I87" s="82"/>
      <c r="J87" s="64">
        <f t="shared" si="9"/>
        <v>3198</v>
      </c>
      <c r="K87" s="96">
        <v>241</v>
      </c>
      <c r="L87" s="77">
        <f t="shared" si="6"/>
        <v>2957</v>
      </c>
      <c r="M87" s="79">
        <f t="shared" si="10"/>
        <v>6683</v>
      </c>
      <c r="O87" s="48"/>
    </row>
    <row r="88" spans="1:15" ht="15.75" thickBot="1">
      <c r="A88" s="2" t="s">
        <v>91</v>
      </c>
      <c r="B88" s="5">
        <v>86</v>
      </c>
      <c r="C88" s="50">
        <v>4008</v>
      </c>
      <c r="D88" s="50">
        <v>3967</v>
      </c>
      <c r="E88" s="69">
        <f t="shared" si="7"/>
        <v>7975</v>
      </c>
      <c r="F88" s="47">
        <v>5310</v>
      </c>
      <c r="G88" s="82">
        <v>1264</v>
      </c>
      <c r="H88" s="32">
        <f t="shared" si="8"/>
        <v>2665</v>
      </c>
      <c r="I88" s="82">
        <v>1264</v>
      </c>
      <c r="J88" s="64">
        <f t="shared" si="9"/>
        <v>3929</v>
      </c>
      <c r="K88" s="96">
        <v>328</v>
      </c>
      <c r="L88" s="77">
        <f t="shared" si="6"/>
        <v>3601</v>
      </c>
      <c r="M88" s="79">
        <f t="shared" si="10"/>
        <v>10503</v>
      </c>
      <c r="O88" s="48"/>
    </row>
    <row r="89" spans="1:15" ht="15.75" thickBot="1">
      <c r="A89" s="2" t="s">
        <v>92</v>
      </c>
      <c r="B89" s="5">
        <v>87</v>
      </c>
      <c r="C89" s="50">
        <v>2712</v>
      </c>
      <c r="D89" s="50">
        <v>2562</v>
      </c>
      <c r="E89" s="69">
        <f t="shared" si="7"/>
        <v>5274</v>
      </c>
      <c r="F89" s="48">
        <v>3923</v>
      </c>
      <c r="G89" s="82">
        <v>1200</v>
      </c>
      <c r="H89" s="32">
        <f t="shared" si="8"/>
        <v>1351</v>
      </c>
      <c r="I89" s="82">
        <v>1200</v>
      </c>
      <c r="J89" s="64">
        <f t="shared" si="9"/>
        <v>2551</v>
      </c>
      <c r="K89" s="96">
        <v>353</v>
      </c>
      <c r="L89" s="77">
        <f t="shared" si="6"/>
        <v>2198</v>
      </c>
      <c r="M89" s="79">
        <f t="shared" si="10"/>
        <v>7674</v>
      </c>
      <c r="O89" s="48"/>
    </row>
    <row r="90" spans="1:15" ht="15.75" thickBot="1">
      <c r="A90" s="2" t="s">
        <v>93</v>
      </c>
      <c r="B90" s="5">
        <v>88</v>
      </c>
      <c r="C90" s="50">
        <v>1891</v>
      </c>
      <c r="D90" s="50">
        <v>1558</v>
      </c>
      <c r="E90" s="69">
        <f t="shared" si="7"/>
        <v>3449</v>
      </c>
      <c r="F90" s="47">
        <v>2481</v>
      </c>
      <c r="G90" s="82">
        <v>630</v>
      </c>
      <c r="H90" s="32">
        <f t="shared" si="8"/>
        <v>968</v>
      </c>
      <c r="I90" s="82">
        <v>630</v>
      </c>
      <c r="J90" s="64">
        <f t="shared" si="9"/>
        <v>1598</v>
      </c>
      <c r="K90" s="96">
        <v>241</v>
      </c>
      <c r="L90" s="77">
        <f t="shared" si="6"/>
        <v>1357</v>
      </c>
      <c r="M90" s="79">
        <f t="shared" si="10"/>
        <v>4709</v>
      </c>
      <c r="O90" s="48"/>
    </row>
    <row r="91" spans="1:15" ht="15.75" thickBot="1">
      <c r="A91" s="2" t="s">
        <v>94</v>
      </c>
      <c r="B91" s="5">
        <v>89</v>
      </c>
      <c r="C91" s="50">
        <v>1636</v>
      </c>
      <c r="D91" s="50">
        <v>1432</v>
      </c>
      <c r="E91" s="69">
        <f t="shared" si="7"/>
        <v>3068</v>
      </c>
      <c r="F91" s="48">
        <v>1696</v>
      </c>
      <c r="G91" s="82"/>
      <c r="H91" s="32">
        <f t="shared" si="8"/>
        <v>1372</v>
      </c>
      <c r="I91" s="82"/>
      <c r="J91" s="64">
        <f t="shared" si="9"/>
        <v>1372</v>
      </c>
      <c r="K91" s="96">
        <v>353</v>
      </c>
      <c r="L91" s="77">
        <f t="shared" si="6"/>
        <v>1019</v>
      </c>
      <c r="M91" s="79">
        <f t="shared" si="10"/>
        <v>3068</v>
      </c>
      <c r="O91" s="48"/>
    </row>
    <row r="92" spans="1:15" ht="15.75" thickBot="1">
      <c r="A92" s="2" t="s">
        <v>95</v>
      </c>
      <c r="B92" s="5">
        <v>90</v>
      </c>
      <c r="C92" s="50">
        <v>425</v>
      </c>
      <c r="D92" s="50">
        <v>474</v>
      </c>
      <c r="E92" s="69">
        <f t="shared" si="7"/>
        <v>899</v>
      </c>
      <c r="F92" s="47">
        <v>461</v>
      </c>
      <c r="G92" s="82"/>
      <c r="H92" s="32">
        <f t="shared" si="8"/>
        <v>438</v>
      </c>
      <c r="I92" s="82"/>
      <c r="J92" s="64">
        <f t="shared" si="9"/>
        <v>438</v>
      </c>
      <c r="K92" s="96">
        <v>241</v>
      </c>
      <c r="L92" s="77">
        <f t="shared" si="6"/>
        <v>197</v>
      </c>
      <c r="M92" s="79">
        <f t="shared" si="10"/>
        <v>899</v>
      </c>
      <c r="O92" s="48"/>
    </row>
    <row r="93" spans="1:15" ht="15.75" thickBot="1">
      <c r="A93" s="2" t="s">
        <v>96</v>
      </c>
      <c r="B93" s="5">
        <v>91</v>
      </c>
      <c r="C93" s="50">
        <v>2555</v>
      </c>
      <c r="D93" s="50">
        <v>3265</v>
      </c>
      <c r="E93" s="69">
        <f t="shared" si="7"/>
        <v>5820</v>
      </c>
      <c r="F93" s="48">
        <v>3013</v>
      </c>
      <c r="G93" s="82"/>
      <c r="H93" s="32">
        <f t="shared" si="8"/>
        <v>2807</v>
      </c>
      <c r="I93" s="82"/>
      <c r="J93" s="64">
        <f t="shared" si="9"/>
        <v>2807</v>
      </c>
      <c r="K93" s="96">
        <v>247</v>
      </c>
      <c r="L93" s="77">
        <f t="shared" si="6"/>
        <v>2560</v>
      </c>
      <c r="M93" s="79">
        <f t="shared" si="10"/>
        <v>5820</v>
      </c>
      <c r="O93" s="48"/>
    </row>
    <row r="94" spans="1:17" ht="15.75" thickBot="1">
      <c r="A94" s="2" t="s">
        <v>97</v>
      </c>
      <c r="B94" s="5">
        <v>92</v>
      </c>
      <c r="C94" s="50">
        <v>1562</v>
      </c>
      <c r="D94" s="50">
        <v>2064</v>
      </c>
      <c r="E94" s="69">
        <f t="shared" si="7"/>
        <v>3626</v>
      </c>
      <c r="F94" s="47">
        <v>1960</v>
      </c>
      <c r="G94" s="82"/>
      <c r="H94" s="32">
        <f t="shared" si="8"/>
        <v>1666</v>
      </c>
      <c r="I94" s="82"/>
      <c r="J94" s="64">
        <f t="shared" si="9"/>
        <v>1666</v>
      </c>
      <c r="K94" s="96">
        <v>241</v>
      </c>
      <c r="L94" s="77">
        <f t="shared" si="6"/>
        <v>1425</v>
      </c>
      <c r="M94" s="79">
        <f t="shared" si="10"/>
        <v>3626</v>
      </c>
      <c r="O94" s="48"/>
      <c r="Q94" s="6"/>
    </row>
    <row r="95" spans="1:15" ht="15.75" thickBot="1">
      <c r="A95" s="2" t="s">
        <v>98</v>
      </c>
      <c r="B95" s="5">
        <v>93</v>
      </c>
      <c r="C95" s="50">
        <v>1668</v>
      </c>
      <c r="D95" s="50">
        <v>1755</v>
      </c>
      <c r="E95" s="69">
        <f t="shared" si="7"/>
        <v>3423</v>
      </c>
      <c r="F95" s="48">
        <v>1834</v>
      </c>
      <c r="G95" s="82"/>
      <c r="H95" s="32">
        <f t="shared" si="8"/>
        <v>1589</v>
      </c>
      <c r="I95" s="82"/>
      <c r="J95" s="64">
        <f t="shared" si="9"/>
        <v>1589</v>
      </c>
      <c r="K95" s="96">
        <v>328</v>
      </c>
      <c r="L95" s="77">
        <f t="shared" si="6"/>
        <v>1261</v>
      </c>
      <c r="M95" s="79">
        <f t="shared" si="10"/>
        <v>3423</v>
      </c>
      <c r="O95" s="48"/>
    </row>
    <row r="96" spans="1:15" ht="15.75" thickBot="1">
      <c r="A96" s="2" t="s">
        <v>99</v>
      </c>
      <c r="B96" s="5">
        <v>94</v>
      </c>
      <c r="C96" s="50">
        <v>1366</v>
      </c>
      <c r="D96" s="50">
        <v>1680</v>
      </c>
      <c r="E96" s="69">
        <f t="shared" si="7"/>
        <v>3046</v>
      </c>
      <c r="F96" s="47">
        <v>1612</v>
      </c>
      <c r="G96" s="82"/>
      <c r="H96" s="32">
        <f t="shared" si="8"/>
        <v>1434</v>
      </c>
      <c r="I96" s="82"/>
      <c r="J96" s="64">
        <f t="shared" si="9"/>
        <v>1434</v>
      </c>
      <c r="K96" s="96">
        <v>353</v>
      </c>
      <c r="L96" s="77">
        <f t="shared" si="6"/>
        <v>1081</v>
      </c>
      <c r="M96" s="79">
        <f t="shared" si="10"/>
        <v>3046</v>
      </c>
      <c r="O96" s="48"/>
    </row>
    <row r="97" spans="1:16" ht="15.75" thickBot="1">
      <c r="A97" s="2" t="s">
        <v>100</v>
      </c>
      <c r="B97" s="5">
        <v>95</v>
      </c>
      <c r="C97" s="50">
        <v>1271</v>
      </c>
      <c r="D97" s="50">
        <v>1351</v>
      </c>
      <c r="E97" s="69">
        <f t="shared" si="7"/>
        <v>2622</v>
      </c>
      <c r="F97" s="48">
        <v>1385</v>
      </c>
      <c r="G97" s="82"/>
      <c r="H97" s="32">
        <f t="shared" si="8"/>
        <v>1237</v>
      </c>
      <c r="I97" s="82"/>
      <c r="J97" s="64">
        <f t="shared" si="9"/>
        <v>1237</v>
      </c>
      <c r="K97" s="96">
        <v>266</v>
      </c>
      <c r="L97" s="77">
        <f t="shared" si="6"/>
        <v>971</v>
      </c>
      <c r="M97" s="79">
        <f t="shared" si="10"/>
        <v>2622</v>
      </c>
      <c r="O97" s="48"/>
      <c r="P97" s="41"/>
    </row>
    <row r="98" spans="1:15" ht="15.75" thickBot="1">
      <c r="A98" s="2" t="s">
        <v>101</v>
      </c>
      <c r="B98" s="5">
        <v>201</v>
      </c>
      <c r="C98" s="50">
        <v>472</v>
      </c>
      <c r="D98" s="50">
        <v>974</v>
      </c>
      <c r="E98" s="69">
        <f t="shared" si="7"/>
        <v>1446</v>
      </c>
      <c r="F98" s="47">
        <v>805</v>
      </c>
      <c r="G98" s="82"/>
      <c r="H98" s="32">
        <f t="shared" si="8"/>
        <v>641</v>
      </c>
      <c r="I98" s="82"/>
      <c r="J98" s="64">
        <f t="shared" si="9"/>
        <v>641</v>
      </c>
      <c r="K98" s="96">
        <v>241</v>
      </c>
      <c r="L98" s="77">
        <f t="shared" si="6"/>
        <v>400</v>
      </c>
      <c r="M98" s="79">
        <f t="shared" si="10"/>
        <v>1446</v>
      </c>
      <c r="O98" s="48"/>
    </row>
    <row r="99" spans="1:15" ht="15.75" thickBot="1">
      <c r="A99" s="2" t="s">
        <v>102</v>
      </c>
      <c r="B99" s="5">
        <v>202</v>
      </c>
      <c r="C99" s="50">
        <v>373</v>
      </c>
      <c r="D99" s="50">
        <v>503</v>
      </c>
      <c r="E99" s="69">
        <f t="shared" si="7"/>
        <v>876</v>
      </c>
      <c r="F99" s="48">
        <v>442</v>
      </c>
      <c r="G99" s="82"/>
      <c r="H99" s="32">
        <f t="shared" si="8"/>
        <v>434</v>
      </c>
      <c r="I99" s="82"/>
      <c r="J99" s="64">
        <f t="shared" si="9"/>
        <v>434</v>
      </c>
      <c r="K99" s="96">
        <v>241</v>
      </c>
      <c r="L99" s="77">
        <f t="shared" si="6"/>
        <v>193</v>
      </c>
      <c r="M99" s="79">
        <f t="shared" si="10"/>
        <v>876</v>
      </c>
      <c r="O99" s="48"/>
    </row>
    <row r="100" spans="1:15" ht="15.75" thickBot="1">
      <c r="A100" s="2" t="s">
        <v>103</v>
      </c>
      <c r="B100" s="5">
        <v>971</v>
      </c>
      <c r="C100" s="50">
        <v>915</v>
      </c>
      <c r="D100" s="50">
        <v>872</v>
      </c>
      <c r="E100" s="69">
        <f t="shared" si="7"/>
        <v>1787</v>
      </c>
      <c r="F100" s="47">
        <v>911</v>
      </c>
      <c r="G100" s="82"/>
      <c r="H100" s="32">
        <f t="shared" si="8"/>
        <v>876</v>
      </c>
      <c r="I100" s="82"/>
      <c r="J100" s="64">
        <f t="shared" si="9"/>
        <v>876</v>
      </c>
      <c r="K100" s="96">
        <v>241</v>
      </c>
      <c r="L100" s="77">
        <f>J100-K100</f>
        <v>635</v>
      </c>
      <c r="M100" s="79">
        <f t="shared" si="10"/>
        <v>1787</v>
      </c>
      <c r="O100" s="48"/>
    </row>
    <row r="101" spans="1:15" ht="15.75" thickBot="1">
      <c r="A101" s="2" t="s">
        <v>104</v>
      </c>
      <c r="B101" s="5">
        <v>972</v>
      </c>
      <c r="C101" s="50">
        <v>990</v>
      </c>
      <c r="D101" s="50">
        <v>1011</v>
      </c>
      <c r="E101" s="69">
        <f t="shared" si="7"/>
        <v>2001</v>
      </c>
      <c r="F101" s="48">
        <v>1102</v>
      </c>
      <c r="G101" s="82"/>
      <c r="H101" s="32">
        <f t="shared" si="8"/>
        <v>899</v>
      </c>
      <c r="I101" s="82"/>
      <c r="J101" s="64">
        <f t="shared" si="9"/>
        <v>899</v>
      </c>
      <c r="K101" s="96">
        <v>179</v>
      </c>
      <c r="L101" s="77">
        <f>J101-K101</f>
        <v>720</v>
      </c>
      <c r="M101" s="79">
        <f t="shared" si="10"/>
        <v>2001</v>
      </c>
      <c r="O101" s="48"/>
    </row>
    <row r="102" spans="1:15" s="92" customFormat="1" ht="15.75" thickBot="1">
      <c r="A102" s="2" t="s">
        <v>105</v>
      </c>
      <c r="B102" s="84">
        <v>973</v>
      </c>
      <c r="C102" s="50">
        <v>383</v>
      </c>
      <c r="D102" s="50">
        <v>620</v>
      </c>
      <c r="E102" s="85">
        <f t="shared" si="7"/>
        <v>1003</v>
      </c>
      <c r="F102" s="86">
        <v>827</v>
      </c>
      <c r="G102" s="87">
        <v>365</v>
      </c>
      <c r="H102" s="88">
        <f t="shared" si="8"/>
        <v>176</v>
      </c>
      <c r="I102" s="87">
        <v>365</v>
      </c>
      <c r="J102" s="89">
        <f t="shared" si="9"/>
        <v>541</v>
      </c>
      <c r="K102" s="96">
        <v>459</v>
      </c>
      <c r="L102" s="77">
        <f>J102-K102</f>
        <v>82</v>
      </c>
      <c r="M102" s="91">
        <f t="shared" si="10"/>
        <v>1733</v>
      </c>
      <c r="O102" s="93"/>
    </row>
    <row r="103" spans="1:15" ht="15.75" thickBot="1">
      <c r="A103" s="2" t="s">
        <v>106</v>
      </c>
      <c r="B103" s="5">
        <v>974</v>
      </c>
      <c r="C103" s="50">
        <v>1377</v>
      </c>
      <c r="D103" s="50">
        <v>1582</v>
      </c>
      <c r="E103" s="69">
        <f t="shared" si="7"/>
        <v>2959</v>
      </c>
      <c r="F103" s="48">
        <v>1539</v>
      </c>
      <c r="G103" s="82"/>
      <c r="H103" s="32">
        <f t="shared" si="8"/>
        <v>1420</v>
      </c>
      <c r="I103" s="82"/>
      <c r="J103" s="64">
        <f t="shared" si="9"/>
        <v>1420</v>
      </c>
      <c r="K103" s="96">
        <v>86</v>
      </c>
      <c r="L103" s="77">
        <f>J103-K103</f>
        <v>1334</v>
      </c>
      <c r="M103" s="79">
        <f t="shared" si="10"/>
        <v>2959</v>
      </c>
      <c r="O103" s="48"/>
    </row>
    <row r="104" spans="1:15" s="92" customFormat="1" ht="15.75" thickBot="1">
      <c r="A104" s="2" t="s">
        <v>107</v>
      </c>
      <c r="B104" s="84">
        <v>987</v>
      </c>
      <c r="C104" s="50">
        <v>350</v>
      </c>
      <c r="D104" s="50">
        <v>400</v>
      </c>
      <c r="E104" s="85">
        <f t="shared" si="7"/>
        <v>750</v>
      </c>
      <c r="F104" s="86">
        <v>375</v>
      </c>
      <c r="G104" s="87"/>
      <c r="H104" s="88">
        <f t="shared" si="8"/>
        <v>375</v>
      </c>
      <c r="I104" s="87"/>
      <c r="J104" s="89">
        <f t="shared" si="9"/>
        <v>375</v>
      </c>
      <c r="K104" s="90"/>
      <c r="L104" s="77">
        <f>J104-K104</f>
        <v>375</v>
      </c>
      <c r="M104" s="91">
        <f t="shared" si="10"/>
        <v>750</v>
      </c>
      <c r="O104" s="93"/>
    </row>
    <row r="105" spans="1:15" s="39" customFormat="1" ht="16.5" thickBot="1" thickTop="1">
      <c r="A105" s="40"/>
      <c r="B105" s="10" t="s">
        <v>108</v>
      </c>
      <c r="C105" s="53">
        <f>SUM(C4:C104)</f>
        <v>200658</v>
      </c>
      <c r="D105" s="53">
        <f>SUM(D4:D104)</f>
        <v>200552</v>
      </c>
      <c r="E105" s="69">
        <f>SUM(C105:D105)</f>
        <v>401210</v>
      </c>
      <c r="F105" s="42">
        <f>SUM(F4:F104)</f>
        <v>231935</v>
      </c>
      <c r="G105" s="59">
        <f>SUM(G4:G102)</f>
        <v>20098</v>
      </c>
      <c r="H105" s="32">
        <f t="shared" si="8"/>
        <v>169275</v>
      </c>
      <c r="I105" s="59">
        <f>SUM(I4:I104)</f>
        <v>20098</v>
      </c>
      <c r="J105" s="64">
        <f t="shared" si="9"/>
        <v>189373</v>
      </c>
      <c r="K105" s="75">
        <f>SUM(K4:K104)</f>
        <v>28857</v>
      </c>
      <c r="L105" s="77">
        <f>J105-K105</f>
        <v>160516</v>
      </c>
      <c r="M105" s="79">
        <f t="shared" si="10"/>
        <v>441406</v>
      </c>
      <c r="O105" s="81"/>
    </row>
    <row r="106" spans="1:13" ht="15.75" thickTop="1">
      <c r="A106" s="11"/>
      <c r="B106" s="11"/>
      <c r="C106" s="54"/>
      <c r="D106" s="54"/>
      <c r="E106" s="70" t="s">
        <v>109</v>
      </c>
      <c r="F106" s="38"/>
      <c r="G106" s="54"/>
      <c r="H106" s="38"/>
      <c r="I106" s="16"/>
      <c r="J106" s="16"/>
      <c r="K106" s="16"/>
      <c r="L106" s="16"/>
      <c r="M106" s="80" t="s">
        <v>126</v>
      </c>
    </row>
    <row r="107" spans="1:13" ht="15">
      <c r="A107" s="8"/>
      <c r="B107" s="8"/>
      <c r="C107" s="55" t="s">
        <v>110</v>
      </c>
      <c r="D107" s="16"/>
      <c r="E107" s="71"/>
      <c r="F107" s="12"/>
      <c r="G107" s="56"/>
      <c r="H107" s="9"/>
      <c r="I107" s="16"/>
      <c r="J107" s="16"/>
      <c r="K107" s="16"/>
      <c r="L107" s="16"/>
      <c r="M107" s="80" t="s">
        <v>127</v>
      </c>
    </row>
    <row r="108" spans="1:12" ht="15">
      <c r="A108" s="13" t="s">
        <v>111</v>
      </c>
      <c r="B108" s="14" t="s">
        <v>112</v>
      </c>
      <c r="C108" s="16"/>
      <c r="D108" s="56"/>
      <c r="E108" s="71"/>
      <c r="F108" s="12"/>
      <c r="G108" s="56"/>
      <c r="H108" s="21"/>
      <c r="I108" s="56"/>
      <c r="J108" s="16"/>
      <c r="K108" s="15"/>
      <c r="L108" s="16"/>
    </row>
    <row r="109" spans="1:16" ht="15">
      <c r="A109" s="8"/>
      <c r="B109" s="8"/>
      <c r="C109" s="56">
        <v>5784.000000000001</v>
      </c>
      <c r="D109" s="16" t="s">
        <v>113</v>
      </c>
      <c r="E109" s="13" t="s">
        <v>114</v>
      </c>
      <c r="F109" s="16"/>
      <c r="G109" s="56"/>
      <c r="H109" s="12"/>
      <c r="I109" s="56"/>
      <c r="J109" s="66"/>
      <c r="K109" s="16"/>
      <c r="L109" s="16"/>
      <c r="P109" s="6"/>
    </row>
    <row r="110" spans="1:12" ht="15">
      <c r="A110" s="8"/>
      <c r="B110" s="17"/>
      <c r="C110" s="56">
        <v>2807.9999999999995</v>
      </c>
      <c r="D110" s="16" t="s">
        <v>115</v>
      </c>
      <c r="E110" s="13" t="s">
        <v>116</v>
      </c>
      <c r="F110" s="16"/>
      <c r="G110" s="56"/>
      <c r="H110" s="12"/>
      <c r="I110" s="56"/>
      <c r="J110" s="16"/>
      <c r="K110" s="16"/>
      <c r="L110" s="16"/>
    </row>
    <row r="111" spans="1:12" ht="15">
      <c r="A111" s="8"/>
      <c r="B111" s="8"/>
      <c r="C111" s="16"/>
      <c r="D111" s="56"/>
      <c r="E111" s="71"/>
      <c r="F111" s="12"/>
      <c r="G111" s="56"/>
      <c r="H111" s="12"/>
      <c r="I111" s="56"/>
      <c r="J111" s="56"/>
      <c r="K111" s="16"/>
      <c r="L111" s="16"/>
    </row>
    <row r="112" spans="1:12" ht="15">
      <c r="A112" s="8"/>
      <c r="B112" s="9" t="s">
        <v>117</v>
      </c>
      <c r="C112" s="16"/>
      <c r="D112" s="16"/>
      <c r="E112" s="60">
        <f>E105</f>
        <v>401210</v>
      </c>
      <c r="F112" s="18" t="s">
        <v>118</v>
      </c>
      <c r="G112" s="60"/>
      <c r="H112" s="12"/>
      <c r="I112" s="56"/>
      <c r="J112" s="16"/>
      <c r="K112" s="16"/>
      <c r="L112" s="16"/>
    </row>
    <row r="113" spans="1:12" ht="15.75" thickBot="1">
      <c r="A113" s="8"/>
      <c r="B113" s="9" t="s">
        <v>119</v>
      </c>
      <c r="C113" s="16"/>
      <c r="D113" s="16"/>
      <c r="E113" s="60">
        <f>G105+I105</f>
        <v>40196</v>
      </c>
      <c r="F113" s="18"/>
      <c r="G113" s="60"/>
      <c r="H113" s="12"/>
      <c r="I113" s="56"/>
      <c r="J113" s="67"/>
      <c r="K113" s="16"/>
      <c r="L113" s="16"/>
    </row>
    <row r="114" spans="2:8" ht="15">
      <c r="B114" s="9" t="s">
        <v>120</v>
      </c>
      <c r="C114" s="16"/>
      <c r="D114" s="16"/>
      <c r="E114" s="72">
        <f>SUM(E112:E113)</f>
        <v>441406</v>
      </c>
      <c r="F114" s="19"/>
      <c r="G114" s="61"/>
      <c r="H114" s="20"/>
    </row>
    <row r="115" spans="2:7" ht="15.75" thickBot="1">
      <c r="B115" s="9" t="s">
        <v>125</v>
      </c>
      <c r="C115" s="16"/>
      <c r="D115" s="16"/>
      <c r="E115" s="73">
        <f>-K105</f>
        <v>-28857</v>
      </c>
      <c r="F115" s="21"/>
      <c r="G115" s="16"/>
    </row>
    <row r="116" spans="2:7" ht="15">
      <c r="B116" s="22" t="s">
        <v>128</v>
      </c>
      <c r="C116" s="16"/>
      <c r="D116" s="16"/>
      <c r="E116" s="74">
        <f>SUM(E114:E115)</f>
        <v>412549</v>
      </c>
      <c r="F116" s="28"/>
      <c r="G116" s="16"/>
    </row>
  </sheetData>
  <sheetProtection/>
  <mergeCells count="2">
    <mergeCell ref="C2:E2"/>
    <mergeCell ref="M2:M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  <rowBreaks count="3" manualBreakCount="3">
    <brk id="32" max="12" man="1"/>
    <brk id="62" max="12" man="1"/>
    <brk id="92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Ouarda Hasmani</cp:lastModifiedBy>
  <cp:lastPrinted>2021-12-08T15:41:02Z</cp:lastPrinted>
  <dcterms:created xsi:type="dcterms:W3CDTF">2018-11-11T18:57:24Z</dcterms:created>
  <dcterms:modified xsi:type="dcterms:W3CDTF">2021-12-08T15:48:26Z</dcterms:modified>
  <cp:category/>
  <cp:version/>
  <cp:contentType/>
  <cp:contentStatus/>
</cp:coreProperties>
</file>